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66925"/>
  <mc:AlternateContent xmlns:mc="http://schemas.openxmlformats.org/markup-compatibility/2006">
    <mc:Choice Requires="x15">
      <x15ac:absPath xmlns:x15ac="http://schemas.microsoft.com/office/spreadsheetml/2010/11/ac" url="C:\Users\6732\Desktop\Spreadsheets\March 2020\"/>
    </mc:Choice>
  </mc:AlternateContent>
  <xr:revisionPtr revIDLastSave="0" documentId="13_ncr:1_{66A74E54-8C01-4EC0-A483-AFF443C4D4FC}" xr6:coauthVersionLast="36" xr6:coauthVersionMax="36" xr10:uidLastSave="{00000000-0000-0000-0000-000000000000}"/>
  <bookViews>
    <workbookView xWindow="0" yWindow="0" windowWidth="28800" windowHeight="11625" xr2:uid="{00000000-000D-0000-FFFF-FFFF00000000}"/>
  </bookViews>
  <sheets>
    <sheet name="Trade and Production Averages" sheetId="1" r:id="rId1"/>
    <sheet name="Trade Intensity and Allowance" sheetId="2" r:id="rId2"/>
    <sheet name="TE Allowances as per Regulation"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1" i="2" l="1"/>
  <c r="F71" i="2" s="1"/>
  <c r="E70" i="2"/>
  <c r="F70" i="2" s="1"/>
  <c r="E72" i="2"/>
  <c r="E6" i="2" l="1"/>
  <c r="E7" i="2"/>
  <c r="E8" i="2"/>
  <c r="E9" i="2"/>
  <c r="E10" i="2"/>
  <c r="E11" i="2"/>
  <c r="E12" i="2"/>
  <c r="E13" i="2"/>
  <c r="F13" i="2" s="1"/>
  <c r="E14" i="2"/>
  <c r="F14" i="2" s="1"/>
  <c r="E15" i="2"/>
  <c r="F15" i="2" s="1"/>
  <c r="E16" i="2"/>
  <c r="E17" i="2"/>
  <c r="F17" i="2" s="1"/>
  <c r="E18" i="2"/>
  <c r="E19" i="2"/>
  <c r="E20" i="2"/>
  <c r="E21" i="2"/>
  <c r="E22" i="2"/>
  <c r="E23" i="2"/>
  <c r="E24" i="2"/>
  <c r="E25" i="2"/>
  <c r="F25" i="2" s="1"/>
  <c r="E26" i="2"/>
  <c r="E27" i="2"/>
  <c r="F27" i="2" s="1"/>
  <c r="E28" i="2"/>
  <c r="E29" i="2"/>
  <c r="E30" i="2"/>
  <c r="E31" i="2"/>
  <c r="E32" i="2"/>
  <c r="F32" i="2" s="1"/>
  <c r="E33" i="2"/>
  <c r="E34" i="2"/>
  <c r="E35" i="2"/>
  <c r="E36" i="2"/>
  <c r="F36" i="2" s="1"/>
  <c r="E37" i="2"/>
  <c r="E38" i="2"/>
  <c r="E39" i="2"/>
  <c r="E40" i="2"/>
  <c r="F40" i="2" s="1"/>
  <c r="E41" i="2"/>
  <c r="E42" i="2"/>
  <c r="E43" i="2"/>
  <c r="E44" i="2"/>
  <c r="E45" i="2"/>
  <c r="E46" i="2"/>
  <c r="E47" i="2"/>
  <c r="E48" i="2"/>
  <c r="E49" i="2"/>
  <c r="E50" i="2"/>
  <c r="E51" i="2"/>
  <c r="E52" i="2"/>
  <c r="E53" i="2"/>
  <c r="E54" i="2"/>
  <c r="E55" i="2"/>
  <c r="E56" i="2"/>
  <c r="E57" i="2"/>
  <c r="E58" i="2"/>
  <c r="E59" i="2"/>
  <c r="E60" i="2"/>
  <c r="E61" i="2"/>
  <c r="E62" i="2"/>
  <c r="F62" i="2" s="1"/>
  <c r="E63" i="2"/>
  <c r="E64" i="2"/>
  <c r="E65" i="2"/>
  <c r="E66" i="2"/>
  <c r="E67" i="2"/>
  <c r="E68" i="2"/>
  <c r="E69" i="2"/>
  <c r="F69" i="2" s="1"/>
  <c r="E5" i="2"/>
</calcChain>
</file>

<file path=xl/sharedStrings.xml><?xml version="1.0" encoding="utf-8"?>
<sst xmlns="http://schemas.openxmlformats.org/spreadsheetml/2006/main" count="231" uniqueCount="89">
  <si>
    <t>SIC Code</t>
  </si>
  <si>
    <t>Sector Name</t>
  </si>
  <si>
    <t>Mining of coal and lignite</t>
  </si>
  <si>
    <t>Extraction of petroleum and nat gas</t>
  </si>
  <si>
    <t>Mining of iron ore</t>
  </si>
  <si>
    <t>Stone quarring, clay and sand</t>
  </si>
  <si>
    <t>Mining and quarrying other non-metallic minerals</t>
  </si>
  <si>
    <t>Meat , fish, fruit etc.</t>
  </si>
  <si>
    <t>Dairy products</t>
  </si>
  <si>
    <t>Grain mill products</t>
  </si>
  <si>
    <t>Other food products</t>
  </si>
  <si>
    <t>Beverages</t>
  </si>
  <si>
    <t xml:space="preserve">Manufacture of tobacco products </t>
  </si>
  <si>
    <t>Textiles</t>
  </si>
  <si>
    <t>Other textile products</t>
  </si>
  <si>
    <t>Knitted, crocheted articles</t>
  </si>
  <si>
    <t>Wearing apparel</t>
  </si>
  <si>
    <t>Leather and leather products</t>
  </si>
  <si>
    <t>Footwear</t>
  </si>
  <si>
    <t>Sawmilling and planing of wood</t>
  </si>
  <si>
    <t>Products of wood</t>
  </si>
  <si>
    <t>Paper and paper products</t>
  </si>
  <si>
    <t>Publishing</t>
  </si>
  <si>
    <t>Printing , recorded media</t>
  </si>
  <si>
    <t>331-333</t>
  </si>
  <si>
    <t>Coke, petroleum products and nuclear fuel</t>
  </si>
  <si>
    <t>Basic chemicals</t>
  </si>
  <si>
    <t>Other chemical products</t>
  </si>
  <si>
    <t xml:space="preserve">Manufacture of manmade fibre </t>
  </si>
  <si>
    <t>Rubber products</t>
  </si>
  <si>
    <t>Plastic products</t>
  </si>
  <si>
    <t>Glass and glass products</t>
  </si>
  <si>
    <t>Non-metallic mineral products</t>
  </si>
  <si>
    <t>Basic iron and steel products</t>
  </si>
  <si>
    <t>Non-ferrous metal products</t>
  </si>
  <si>
    <t xml:space="preserve">casting of metals </t>
  </si>
  <si>
    <t>Structural metal products</t>
  </si>
  <si>
    <t>Other fabricated metal products</t>
  </si>
  <si>
    <t>General purpose machinery</t>
  </si>
  <si>
    <t>Special purpose machinery</t>
  </si>
  <si>
    <t>Household appliances</t>
  </si>
  <si>
    <t xml:space="preserve">manufacturing of computing machinery </t>
  </si>
  <si>
    <t>Electric motors, generators, transformers</t>
  </si>
  <si>
    <t>Electricity distribution and control apparatus</t>
  </si>
  <si>
    <t>Insulated wire and cables</t>
  </si>
  <si>
    <t>Accumulators, primary cells and primary batteries</t>
  </si>
  <si>
    <t>Electric lamps and lighting equipment</t>
  </si>
  <si>
    <t>Other electrical equipment</t>
  </si>
  <si>
    <t>Electrical machinery</t>
  </si>
  <si>
    <t>Manufacture of electronic valves and tubes and other electric components</t>
  </si>
  <si>
    <t>Manufacture of television and radio transmitters and apparaturs for line telephony and line telegraphy</t>
  </si>
  <si>
    <t>Manufacture of television and radio receivers, sound or video recording or reproducing apparatus and associated goods</t>
  </si>
  <si>
    <t>Professional equipment</t>
  </si>
  <si>
    <t>Manufacture of optical instruments and photographic equipment</t>
  </si>
  <si>
    <t>Manufacture of watches and clocks</t>
  </si>
  <si>
    <t>Radio, television and communication apparatus and professional equipment</t>
  </si>
  <si>
    <t>Motor vehicles</t>
  </si>
  <si>
    <t>Bodies for motor vehicles, trailers and semi-trailers</t>
  </si>
  <si>
    <t>Parts and accessories</t>
  </si>
  <si>
    <t>Other transport equipment</t>
  </si>
  <si>
    <t>Manufacture of railway and tramway locomotives and rolling stock</t>
  </si>
  <si>
    <t>Manufacture of aircraft and space craft</t>
  </si>
  <si>
    <t>Manufacture of transport equipment n.e.c.</t>
  </si>
  <si>
    <t>Motor vehicles, parts and accessories and other transport equipment</t>
  </si>
  <si>
    <t>Furniture</t>
  </si>
  <si>
    <t>Production, collection and distribution of electricity</t>
  </si>
  <si>
    <t>Manufacture of gas; distribution of gaseous fuels through mains</t>
  </si>
  <si>
    <t>Steam and hot water supply</t>
  </si>
  <si>
    <t>2016-2018 Average</t>
  </si>
  <si>
    <t>Trade Intensity</t>
  </si>
  <si>
    <t xml:space="preserve">TE Allowance </t>
  </si>
  <si>
    <t xml:space="preserve"> Imports (R )</t>
  </si>
  <si>
    <t>Exports (R )</t>
  </si>
  <si>
    <t>Production (R )</t>
  </si>
  <si>
    <t xml:space="preserve">Technical Notes: </t>
  </si>
  <si>
    <t>Trade and Production Averages (R )</t>
  </si>
  <si>
    <t>Trade Intensity and Trade Allowance</t>
  </si>
  <si>
    <t>Conversion from HS to SIC3 using UN Concordances (2016-2018)</t>
  </si>
  <si>
    <t>Mining of non-ferrous metals</t>
  </si>
  <si>
    <t>Mining of gold and uranium</t>
  </si>
  <si>
    <t>Extraction of petroleum and natural gas</t>
  </si>
  <si>
    <t>Manufacture of sugar, including golden syrup and castor sugar</t>
  </si>
  <si>
    <t>3042*</t>
  </si>
  <si>
    <t>*</t>
  </si>
  <si>
    <t>Production Data: Audited industry information that is submitted to the Stats SA and South African Reserve Bank, as per South African Sugar Association submission</t>
  </si>
  <si>
    <t>Data for the sugar industry is from the following sources:</t>
  </si>
  <si>
    <t xml:space="preserve">The grey rows mean: HS trade data was used.  GVA data was used as production data is not available from Stats SA publications, or may not be sufficiently disaggregated. 2016 and 2017 Supply Use (SU) Tables are used as these are the most recent publications of SU Tables. </t>
  </si>
  <si>
    <t>Trade Data: Information from South African Revenue Services was used to verify information submitted by the South African Sugar Association.</t>
  </si>
  <si>
    <t>Trade Exposure Allowance Regulations Annexure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</si>
</sst>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theme="1"/>
      <name val="Calibri"/>
      <family val="2"/>
      <scheme val="minor"/>
    </font>
    <font>
      <sz val="11"/>
      <color theme="1"/>
      <name val="Calibri"/>
      <family val="2"/>
      <scheme val="minor"/>
    </font>
    <font>
      <sz val="11"/>
      <color theme="1"/>
      <name val="Arial Narrow"/>
      <family val="2"/>
    </font>
    <font>
      <sz val="11"/>
      <name val="Arial Narrow"/>
      <family val="2"/>
    </font>
    <font>
      <b/>
      <sz val="11"/>
      <name val="Arial Narrow"/>
      <family val="2"/>
    </font>
    <font>
      <b/>
      <sz val="11"/>
      <color theme="1"/>
      <name val="Arial Narrow"/>
      <family val="2"/>
    </font>
    <font>
      <sz val="16"/>
      <color rgb="FFA50021"/>
      <name val="Arial Narrow"/>
      <family val="2"/>
    </font>
    <font>
      <sz val="12"/>
      <name val="Arial Narrow"/>
      <family val="2"/>
    </font>
    <font>
      <sz val="11"/>
      <color rgb="FF800000"/>
      <name val="Arial Narrow"/>
      <family val="2"/>
    </font>
    <font>
      <b/>
      <sz val="18"/>
      <color rgb="FF800000"/>
      <name val="Arial Narrow"/>
      <family val="2"/>
    </font>
    <font>
      <b/>
      <sz val="20"/>
      <color rgb="FF800000"/>
      <name val="Arial Narrow"/>
      <family val="2"/>
    </font>
    <font>
      <b/>
      <sz val="18"/>
      <color rgb="FFA50021"/>
      <name val="Arial Narrow"/>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0" fillId="2" borderId="0" xfId="0" applyFill="1"/>
    <xf numFmtId="0" fontId="0" fillId="2" borderId="0" xfId="0" applyFill="1" applyBorder="1"/>
    <xf numFmtId="0" fontId="3" fillId="2" borderId="4" xfId="0" applyFont="1" applyFill="1" applyBorder="1"/>
    <xf numFmtId="0" fontId="3" fillId="2" borderId="0" xfId="0" applyFont="1" applyFill="1" applyBorder="1"/>
    <xf numFmtId="0" fontId="2" fillId="2" borderId="0" xfId="0" applyFont="1" applyFill="1" applyBorder="1"/>
    <xf numFmtId="0" fontId="0" fillId="2" borderId="9" xfId="0" applyFill="1" applyBorder="1"/>
    <xf numFmtId="0" fontId="0" fillId="2" borderId="11" xfId="0" applyFill="1" applyBorder="1"/>
    <xf numFmtId="0" fontId="0" fillId="2" borderId="12" xfId="0" applyFill="1" applyBorder="1"/>
    <xf numFmtId="0" fontId="3" fillId="2" borderId="0" xfId="0" applyFont="1" applyFill="1" applyBorder="1" applyAlignment="1">
      <alignment horizontal="left" vertical="top" wrapText="1"/>
    </xf>
    <xf numFmtId="0" fontId="3" fillId="2" borderId="4" xfId="0" applyFont="1" applyFill="1" applyBorder="1" applyAlignment="1">
      <alignment horizontal="left" vertical="top"/>
    </xf>
    <xf numFmtId="0" fontId="3" fillId="2" borderId="3" xfId="0" applyFont="1" applyFill="1" applyBorder="1"/>
    <xf numFmtId="0" fontId="2" fillId="2" borderId="0" xfId="0" applyFont="1" applyFill="1" applyAlignment="1">
      <alignment horizontal="right"/>
    </xf>
    <xf numFmtId="3" fontId="2" fillId="2" borderId="0" xfId="0" applyNumberFormat="1" applyFont="1" applyFill="1" applyBorder="1" applyAlignment="1">
      <alignment horizontal="right"/>
    </xf>
    <xf numFmtId="3" fontId="2" fillId="2" borderId="0" xfId="0" applyNumberFormat="1" applyFont="1" applyFill="1" applyAlignment="1">
      <alignment horizontal="right"/>
    </xf>
    <xf numFmtId="0" fontId="2" fillId="2" borderId="0" xfId="0" applyFont="1" applyFill="1" applyBorder="1" applyAlignment="1">
      <alignment horizontal="right"/>
    </xf>
    <xf numFmtId="0" fontId="7" fillId="2" borderId="1" xfId="0" applyFont="1" applyFill="1" applyBorder="1"/>
    <xf numFmtId="0" fontId="6" fillId="2" borderId="2" xfId="0" applyFont="1" applyFill="1" applyBorder="1"/>
    <xf numFmtId="3" fontId="2" fillId="2" borderId="7" xfId="1" applyNumberFormat="1" applyFont="1" applyFill="1" applyBorder="1" applyAlignment="1">
      <alignment horizontal="right" vertical="top"/>
    </xf>
    <xf numFmtId="0" fontId="3" fillId="2" borderId="0" xfId="0" applyFont="1" applyFill="1" applyBorder="1" applyAlignment="1">
      <alignment horizontal="left" vertical="top"/>
    </xf>
    <xf numFmtId="3" fontId="2" fillId="2" borderId="0" xfId="0" applyNumberFormat="1" applyFont="1" applyFill="1" applyAlignment="1">
      <alignment horizontal="right" vertical="top"/>
    </xf>
    <xf numFmtId="0" fontId="2" fillId="2" borderId="0" xfId="0" applyFont="1" applyFill="1" applyAlignment="1">
      <alignment horizontal="right" vertical="top"/>
    </xf>
    <xf numFmtId="3" fontId="2" fillId="2" borderId="2" xfId="0" applyNumberFormat="1" applyFont="1" applyFill="1" applyBorder="1" applyAlignment="1">
      <alignment horizontal="right" vertical="top"/>
    </xf>
    <xf numFmtId="0" fontId="2" fillId="2" borderId="6" xfId="0" applyFont="1" applyFill="1" applyBorder="1" applyAlignment="1">
      <alignment horizontal="right" vertical="top"/>
    </xf>
    <xf numFmtId="3" fontId="2" fillId="2" borderId="0" xfId="0" applyNumberFormat="1" applyFont="1" applyFill="1" applyBorder="1" applyAlignment="1">
      <alignment horizontal="right" vertical="top"/>
    </xf>
    <xf numFmtId="3" fontId="4" fillId="2" borderId="3" xfId="0" applyNumberFormat="1" applyFont="1" applyFill="1" applyBorder="1" applyAlignment="1">
      <alignment horizontal="center" vertical="top"/>
    </xf>
    <xf numFmtId="3" fontId="4" fillId="2" borderId="8" xfId="0" applyNumberFormat="1" applyFont="1" applyFill="1" applyBorder="1" applyAlignment="1">
      <alignment horizontal="center" vertical="top"/>
    </xf>
    <xf numFmtId="3" fontId="3" fillId="2" borderId="0" xfId="1" applyNumberFormat="1" applyFont="1" applyFill="1" applyBorder="1" applyAlignment="1">
      <alignment horizontal="right" vertical="top"/>
    </xf>
    <xf numFmtId="3" fontId="3" fillId="2" borderId="0" xfId="0" applyNumberFormat="1" applyFont="1" applyFill="1" applyBorder="1" applyAlignment="1">
      <alignment horizontal="right" vertical="top"/>
    </xf>
    <xf numFmtId="0" fontId="2" fillId="2" borderId="0" xfId="0" applyFont="1" applyFill="1" applyBorder="1" applyAlignment="1">
      <alignment horizontal="right" vertical="top"/>
    </xf>
    <xf numFmtId="0" fontId="2" fillId="2" borderId="7" xfId="0" applyFont="1" applyFill="1" applyBorder="1"/>
    <xf numFmtId="0" fontId="3" fillId="3" borderId="0" xfId="0" applyFont="1" applyFill="1" applyBorder="1" applyAlignment="1">
      <alignment horizontal="left" vertical="top"/>
    </xf>
    <xf numFmtId="3" fontId="3" fillId="3" borderId="0" xfId="1" applyNumberFormat="1" applyFont="1" applyFill="1" applyBorder="1" applyAlignment="1">
      <alignment horizontal="right" vertical="top"/>
    </xf>
    <xf numFmtId="3" fontId="2" fillId="3" borderId="7" xfId="0" applyNumberFormat="1" applyFont="1" applyFill="1" applyBorder="1" applyAlignment="1">
      <alignment horizontal="right" vertical="top"/>
    </xf>
    <xf numFmtId="3" fontId="3" fillId="3" borderId="0" xfId="0" applyNumberFormat="1" applyFont="1" applyFill="1" applyBorder="1" applyAlignment="1">
      <alignment horizontal="right" vertical="top"/>
    </xf>
    <xf numFmtId="3" fontId="2" fillId="3" borderId="7" xfId="1" applyNumberFormat="1" applyFont="1" applyFill="1" applyBorder="1" applyAlignment="1">
      <alignment horizontal="right" vertical="top"/>
    </xf>
    <xf numFmtId="0" fontId="3" fillId="3" borderId="0" xfId="0" applyFont="1" applyFill="1" applyBorder="1" applyAlignment="1">
      <alignment horizontal="left" vertical="top" wrapText="1"/>
    </xf>
    <xf numFmtId="0" fontId="3" fillId="2" borderId="4" xfId="0" applyFont="1" applyFill="1" applyBorder="1" applyAlignment="1">
      <alignment horizontal="center" vertical="top"/>
    </xf>
    <xf numFmtId="0" fontId="3" fillId="2" borderId="0" xfId="0" applyFont="1" applyFill="1" applyBorder="1" applyAlignment="1">
      <alignment horizontal="center" vertical="top"/>
    </xf>
    <xf numFmtId="0" fontId="3" fillId="2" borderId="4" xfId="0" applyFont="1" applyFill="1" applyBorder="1" applyAlignment="1">
      <alignment horizontal="center"/>
    </xf>
    <xf numFmtId="0" fontId="8" fillId="2" borderId="0" xfId="0" applyFont="1" applyFill="1" applyBorder="1"/>
    <xf numFmtId="0" fontId="9" fillId="2" borderId="0" xfId="0" applyFont="1" applyFill="1" applyBorder="1" applyAlignment="1">
      <alignment horizontal="center"/>
    </xf>
    <xf numFmtId="0" fontId="3" fillId="0" borderId="0" xfId="0" applyFont="1" applyFill="1" applyBorder="1" applyAlignment="1">
      <alignment horizontal="left" vertical="top"/>
    </xf>
    <xf numFmtId="3" fontId="3" fillId="0" borderId="0" xfId="1" applyNumberFormat="1" applyFont="1" applyFill="1" applyBorder="1" applyAlignment="1">
      <alignment horizontal="right" vertical="top"/>
    </xf>
    <xf numFmtId="3" fontId="3" fillId="0" borderId="0" xfId="0" applyNumberFormat="1" applyFont="1" applyFill="1" applyBorder="1" applyAlignment="1">
      <alignment horizontal="right" vertical="top"/>
    </xf>
    <xf numFmtId="3" fontId="2" fillId="0" borderId="7" xfId="1" applyNumberFormat="1" applyFont="1" applyFill="1" applyBorder="1" applyAlignment="1">
      <alignment horizontal="right" vertical="top"/>
    </xf>
    <xf numFmtId="0" fontId="0" fillId="2" borderId="0" xfId="0" applyFill="1" applyAlignment="1">
      <alignment horizontal="right"/>
    </xf>
    <xf numFmtId="0" fontId="3" fillId="2" borderId="5" xfId="0" applyFont="1" applyFill="1" applyBorder="1" applyAlignment="1">
      <alignment horizontal="center"/>
    </xf>
    <xf numFmtId="3" fontId="2" fillId="2" borderId="3" xfId="0" applyNumberFormat="1" applyFont="1" applyFill="1" applyBorder="1" applyAlignment="1">
      <alignment horizontal="right" vertical="top"/>
    </xf>
    <xf numFmtId="3" fontId="2" fillId="2" borderId="8"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0" fontId="3" fillId="0" borderId="4" xfId="0" applyFont="1" applyFill="1" applyBorder="1" applyAlignment="1">
      <alignment horizontal="center" vertical="top"/>
    </xf>
    <xf numFmtId="0" fontId="2" fillId="2" borderId="0" xfId="0" applyFont="1" applyFill="1"/>
    <xf numFmtId="0" fontId="2" fillId="2" borderId="3" xfId="0" applyFont="1" applyFill="1" applyBorder="1"/>
    <xf numFmtId="0" fontId="2" fillId="2" borderId="5" xfId="0" applyFont="1" applyFill="1" applyBorder="1" applyAlignment="1">
      <alignment horizontal="center"/>
    </xf>
    <xf numFmtId="0" fontId="3" fillId="2" borderId="0" xfId="0" applyFont="1" applyFill="1" applyBorder="1" applyAlignment="1">
      <alignment horizontal="left"/>
    </xf>
    <xf numFmtId="0" fontId="3" fillId="3" borderId="4" xfId="0" applyFont="1" applyFill="1" applyBorder="1" applyAlignment="1">
      <alignment horizontal="center" vertical="top"/>
    </xf>
    <xf numFmtId="0" fontId="3" fillId="2" borderId="1" xfId="0" applyFont="1" applyFill="1" applyBorder="1" applyAlignment="1">
      <alignment horizontal="center" vertical="top"/>
    </xf>
    <xf numFmtId="0" fontId="3" fillId="2" borderId="2" xfId="0" applyFont="1" applyFill="1" applyBorder="1" applyAlignment="1">
      <alignment horizontal="left" vertical="top"/>
    </xf>
    <xf numFmtId="3" fontId="3" fillId="2" borderId="2" xfId="1" applyNumberFormat="1" applyFont="1" applyFill="1" applyBorder="1" applyAlignment="1">
      <alignment horizontal="right" vertical="top"/>
    </xf>
    <xf numFmtId="3" fontId="2" fillId="2" borderId="6" xfId="1" applyNumberFormat="1" applyFont="1" applyFill="1" applyBorder="1" applyAlignment="1">
      <alignment horizontal="right" vertical="top"/>
    </xf>
    <xf numFmtId="0" fontId="3" fillId="2" borderId="0" xfId="0" applyFont="1" applyFill="1" applyBorder="1" applyAlignment="1"/>
    <xf numFmtId="0" fontId="4" fillId="2" borderId="13" xfId="0" applyFont="1" applyFill="1" applyBorder="1" applyAlignment="1">
      <alignment horizontal="center"/>
    </xf>
    <xf numFmtId="0" fontId="4" fillId="2" borderId="14" xfId="0" applyFont="1" applyFill="1" applyBorder="1" applyAlignment="1">
      <alignment horizontal="center"/>
    </xf>
    <xf numFmtId="0" fontId="3" fillId="2" borderId="0" xfId="0" applyFont="1" applyFill="1" applyBorder="1" applyAlignment="1">
      <alignment horizontal="left" wrapText="1"/>
    </xf>
    <xf numFmtId="0" fontId="2" fillId="2" borderId="0" xfId="0" applyFont="1" applyFill="1" applyBorder="1" applyAlignment="1"/>
    <xf numFmtId="0" fontId="3" fillId="2" borderId="1" xfId="0" applyFont="1" applyFill="1" applyBorder="1" applyAlignment="1">
      <alignment horizontal="center"/>
    </xf>
    <xf numFmtId="0" fontId="3" fillId="2" borderId="2" xfId="0" applyFont="1" applyFill="1" applyBorder="1"/>
    <xf numFmtId="3" fontId="2" fillId="2" borderId="6" xfId="0" applyNumberFormat="1" applyFont="1" applyFill="1" applyBorder="1" applyAlignment="1">
      <alignment horizontal="right" vertical="top"/>
    </xf>
    <xf numFmtId="0" fontId="2" fillId="2" borderId="7" xfId="0" applyFont="1" applyFill="1" applyBorder="1" applyAlignment="1">
      <alignment horizontal="right" vertical="top"/>
    </xf>
    <xf numFmtId="0" fontId="3" fillId="2" borderId="5" xfId="0" applyFont="1" applyFill="1" applyBorder="1"/>
    <xf numFmtId="0" fontId="2" fillId="2" borderId="3" xfId="0" applyFont="1" applyFill="1" applyBorder="1" applyAlignment="1">
      <alignment horizontal="right" vertical="top"/>
    </xf>
    <xf numFmtId="0" fontId="2" fillId="2" borderId="8" xfId="0" applyFont="1" applyFill="1" applyBorder="1" applyAlignment="1">
      <alignment horizontal="right" vertical="top"/>
    </xf>
    <xf numFmtId="0" fontId="3" fillId="2" borderId="0" xfId="0" applyFont="1" applyFill="1" applyBorder="1" applyAlignment="1">
      <alignment horizontal="center"/>
    </xf>
    <xf numFmtId="0" fontId="3" fillId="2" borderId="3" xfId="0" applyFont="1" applyFill="1" applyBorder="1" applyAlignment="1">
      <alignment horizontal="center" vertical="top"/>
    </xf>
    <xf numFmtId="0" fontId="4" fillId="2" borderId="13" xfId="0" applyFont="1" applyFill="1" applyBorder="1" applyAlignment="1">
      <alignment horizontal="center" vertical="top"/>
    </xf>
    <xf numFmtId="0" fontId="3" fillId="2" borderId="5" xfId="0" applyFont="1" applyFill="1" applyBorder="1" applyAlignment="1">
      <alignment horizontal="center" vertical="top"/>
    </xf>
    <xf numFmtId="0" fontId="3" fillId="2" borderId="10" xfId="0" applyFont="1" applyFill="1" applyBorder="1" applyAlignment="1">
      <alignment horizontal="center" vertical="top"/>
    </xf>
    <xf numFmtId="0" fontId="3" fillId="2" borderId="0" xfId="0" applyFont="1" applyFill="1" applyBorder="1" applyAlignment="1">
      <alignment vertical="top"/>
    </xf>
    <xf numFmtId="0" fontId="3" fillId="2" borderId="3" xfId="0" applyFont="1" applyFill="1" applyBorder="1" applyAlignment="1">
      <alignment vertical="top"/>
    </xf>
    <xf numFmtId="0" fontId="4" fillId="2" borderId="14" xfId="0" applyFont="1" applyFill="1" applyBorder="1" applyAlignment="1">
      <alignment horizontal="center" vertical="top"/>
    </xf>
    <xf numFmtId="0" fontId="2" fillId="2" borderId="3" xfId="0" applyFont="1" applyFill="1" applyBorder="1" applyAlignment="1">
      <alignment vertical="top"/>
    </xf>
    <xf numFmtId="0" fontId="2" fillId="2" borderId="0" xfId="0" applyFont="1" applyFill="1" applyBorder="1" applyAlignment="1">
      <alignment vertical="top"/>
    </xf>
    <xf numFmtId="0" fontId="3" fillId="2" borderId="9" xfId="0" applyFont="1" applyFill="1" applyBorder="1" applyAlignment="1">
      <alignment vertical="top"/>
    </xf>
    <xf numFmtId="10" fontId="2" fillId="2" borderId="0" xfId="2" applyNumberFormat="1" applyFont="1" applyFill="1" applyBorder="1" applyAlignment="1">
      <alignment vertical="top"/>
    </xf>
    <xf numFmtId="10" fontId="5" fillId="2" borderId="14" xfId="2" applyNumberFormat="1" applyFont="1" applyFill="1" applyBorder="1" applyAlignment="1">
      <alignment horizontal="center" vertical="top"/>
    </xf>
    <xf numFmtId="10" fontId="5" fillId="2" borderId="15" xfId="2" applyNumberFormat="1" applyFont="1" applyFill="1" applyBorder="1" applyAlignment="1">
      <alignment horizontal="center" vertical="top"/>
    </xf>
    <xf numFmtId="10" fontId="2" fillId="2" borderId="7" xfId="2" applyNumberFormat="1" applyFont="1" applyFill="1" applyBorder="1" applyAlignment="1">
      <alignment vertical="top"/>
    </xf>
    <xf numFmtId="10" fontId="2" fillId="2" borderId="3" xfId="2" applyNumberFormat="1" applyFont="1" applyFill="1" applyBorder="1" applyAlignment="1">
      <alignment vertical="top"/>
    </xf>
    <xf numFmtId="10" fontId="2" fillId="2" borderId="8" xfId="2" applyNumberFormat="1" applyFont="1" applyFill="1" applyBorder="1" applyAlignment="1">
      <alignment vertical="top"/>
    </xf>
    <xf numFmtId="10" fontId="2" fillId="2" borderId="9" xfId="2" applyNumberFormat="1" applyFont="1" applyFill="1" applyBorder="1" applyAlignment="1">
      <alignment vertical="top"/>
    </xf>
    <xf numFmtId="10" fontId="2" fillId="2" borderId="0" xfId="2" applyNumberFormat="1" applyFont="1" applyFill="1" applyAlignment="1">
      <alignment vertical="top"/>
    </xf>
    <xf numFmtId="10" fontId="5" fillId="2" borderId="15" xfId="2" applyNumberFormat="1" applyFont="1" applyFill="1" applyBorder="1" applyAlignment="1">
      <alignment vertical="top"/>
    </xf>
    <xf numFmtId="0" fontId="2" fillId="2" borderId="0" xfId="0" applyFont="1" applyFill="1" applyAlignment="1"/>
    <xf numFmtId="0" fontId="2" fillId="2" borderId="3" xfId="0" applyFont="1" applyFill="1" applyBorder="1" applyAlignment="1"/>
    <xf numFmtId="0" fontId="11" fillId="2" borderId="0" xfId="0" applyFont="1" applyFill="1" applyAlignment="1">
      <alignment horizontal="center"/>
    </xf>
    <xf numFmtId="0" fontId="5" fillId="2" borderId="2" xfId="0" applyFont="1" applyFill="1" applyBorder="1" applyAlignment="1">
      <alignment horizontal="center" vertical="top"/>
    </xf>
    <xf numFmtId="0" fontId="5" fillId="2" borderId="6" xfId="0" applyFont="1" applyFill="1" applyBorder="1" applyAlignment="1">
      <alignment horizontal="center" vertical="top"/>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3" fillId="3" borderId="4" xfId="0" applyFont="1" applyFill="1" applyBorder="1" applyAlignment="1">
      <alignment horizontal="left" vertical="top"/>
    </xf>
    <xf numFmtId="0" fontId="2" fillId="3" borderId="5" xfId="0" applyFont="1" applyFill="1" applyBorder="1" applyAlignment="1"/>
    <xf numFmtId="0" fontId="3" fillId="3" borderId="0" xfId="0" applyFont="1" applyFill="1" applyBorder="1" applyAlignment="1">
      <alignment horizontal="justify" vertical="top"/>
    </xf>
    <xf numFmtId="0" fontId="2" fillId="3" borderId="0" xfId="0" applyFont="1" applyFill="1" applyBorder="1" applyAlignment="1">
      <alignment horizontal="justify" vertical="top"/>
    </xf>
    <xf numFmtId="0" fontId="2" fillId="3" borderId="7" xfId="0" applyFont="1" applyFill="1" applyBorder="1" applyAlignment="1">
      <alignment horizontal="justify" vertical="top"/>
    </xf>
    <xf numFmtId="0" fontId="2" fillId="3" borderId="3" xfId="0" applyFont="1" applyFill="1" applyBorder="1" applyAlignment="1">
      <alignment horizontal="justify" vertical="top"/>
    </xf>
    <xf numFmtId="0" fontId="2" fillId="3" borderId="8" xfId="0" applyFont="1" applyFill="1" applyBorder="1" applyAlignment="1">
      <alignment horizontal="justify" vertical="top"/>
    </xf>
    <xf numFmtId="0" fontId="3" fillId="2" borderId="0" xfId="0" applyFont="1" applyFill="1" applyBorder="1" applyAlignment="1">
      <alignment horizontal="center" vertical="top"/>
    </xf>
    <xf numFmtId="0" fontId="2" fillId="2" borderId="0" xfId="0" applyFont="1" applyFill="1" applyBorder="1" applyAlignment="1">
      <alignment horizontal="center" vertical="top"/>
    </xf>
    <xf numFmtId="10" fontId="5" fillId="2" borderId="3" xfId="2" applyNumberFormat="1" applyFont="1" applyFill="1" applyBorder="1" applyAlignment="1">
      <alignment horizontal="center" vertical="top"/>
    </xf>
    <xf numFmtId="0" fontId="10" fillId="2" borderId="0"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5"/>
  <sheetViews>
    <sheetView tabSelected="1" workbookViewId="0">
      <selection activeCell="I17" sqref="I17"/>
    </sheetView>
  </sheetViews>
  <sheetFormatPr defaultColWidth="9.140625" defaultRowHeight="16.5" x14ac:dyDescent="0.3"/>
  <cols>
    <col min="1" max="1" width="9.140625" style="1"/>
    <col min="2" max="2" width="9.140625" style="3"/>
    <col min="3" max="3" width="73" style="4" customWidth="1"/>
    <col min="4" max="4" width="20.85546875" style="20" customWidth="1"/>
    <col min="5" max="5" width="19.5703125" style="21" bestFit="1" customWidth="1"/>
    <col min="6" max="6" width="18.140625" style="21" bestFit="1" customWidth="1"/>
    <col min="7" max="7" width="9.140625" style="1"/>
    <col min="8" max="9" width="12" style="1" bestFit="1" customWidth="1"/>
    <col min="10" max="10" width="19.5703125" style="1" customWidth="1"/>
    <col min="11" max="11" width="22" style="1" customWidth="1"/>
    <col min="12" max="12" width="50.42578125" style="1" customWidth="1"/>
    <col min="13" max="16384" width="9.140625" style="1"/>
  </cols>
  <sheetData>
    <row r="1" spans="1:13" x14ac:dyDescent="0.3">
      <c r="A1" s="2"/>
      <c r="B1" s="4"/>
    </row>
    <row r="2" spans="1:13" ht="23.25" x14ac:dyDescent="0.35">
      <c r="A2" s="2"/>
      <c r="B2" s="4"/>
      <c r="C2" s="41" t="s">
        <v>75</v>
      </c>
    </row>
    <row r="3" spans="1:13" x14ac:dyDescent="0.3">
      <c r="A3" s="2"/>
      <c r="B3" s="4"/>
      <c r="C3" s="40"/>
    </row>
    <row r="4" spans="1:13" ht="17.25" thickBot="1" x14ac:dyDescent="0.35">
      <c r="A4" s="2"/>
      <c r="B4" s="4"/>
    </row>
    <row r="5" spans="1:13" ht="20.25" x14ac:dyDescent="0.3">
      <c r="B5" s="16" t="s">
        <v>74</v>
      </c>
      <c r="C5" s="17"/>
      <c r="D5" s="22"/>
      <c r="E5" s="23"/>
    </row>
    <row r="6" spans="1:13" x14ac:dyDescent="0.3">
      <c r="B6" s="10">
        <v>1</v>
      </c>
      <c r="C6" s="4" t="s">
        <v>77</v>
      </c>
      <c r="D6" s="5"/>
      <c r="E6" s="30"/>
    </row>
    <row r="7" spans="1:13" ht="16.5" customHeight="1" x14ac:dyDescent="0.25">
      <c r="B7" s="102">
        <v>2</v>
      </c>
      <c r="C7" s="104" t="s">
        <v>86</v>
      </c>
      <c r="D7" s="105"/>
      <c r="E7" s="106"/>
    </row>
    <row r="8" spans="1:13" ht="17.25" thickBot="1" x14ac:dyDescent="0.3">
      <c r="B8" s="103"/>
      <c r="C8" s="107"/>
      <c r="D8" s="107"/>
      <c r="E8" s="108"/>
    </row>
    <row r="9" spans="1:13" ht="17.25" thickBot="1" x14ac:dyDescent="0.35">
      <c r="B9" s="4"/>
    </row>
    <row r="10" spans="1:13" x14ac:dyDescent="0.25">
      <c r="B10" s="100" t="s">
        <v>0</v>
      </c>
      <c r="C10" s="98" t="s">
        <v>1</v>
      </c>
      <c r="D10" s="96" t="s">
        <v>68</v>
      </c>
      <c r="E10" s="96"/>
      <c r="F10" s="97"/>
    </row>
    <row r="11" spans="1:13" ht="17.25" thickBot="1" x14ac:dyDescent="0.3">
      <c r="B11" s="101"/>
      <c r="C11" s="99"/>
      <c r="D11" s="25" t="s">
        <v>71</v>
      </c>
      <c r="E11" s="25" t="s">
        <v>72</v>
      </c>
      <c r="F11" s="26" t="s">
        <v>73</v>
      </c>
    </row>
    <row r="12" spans="1:13" x14ac:dyDescent="0.3">
      <c r="B12" s="57">
        <v>210</v>
      </c>
      <c r="C12" s="58" t="s">
        <v>2</v>
      </c>
      <c r="D12" s="59">
        <v>5617425527.666667</v>
      </c>
      <c r="E12" s="59">
        <v>70646975579</v>
      </c>
      <c r="F12" s="60">
        <v>129512300000</v>
      </c>
      <c r="H12" s="2"/>
      <c r="I12" s="4"/>
      <c r="J12" s="4"/>
      <c r="K12" s="14"/>
      <c r="L12" s="12"/>
      <c r="M12" s="12"/>
    </row>
    <row r="13" spans="1:13" x14ac:dyDescent="0.3">
      <c r="B13" s="56">
        <v>221</v>
      </c>
      <c r="C13" s="31" t="s">
        <v>3</v>
      </c>
      <c r="D13" s="32">
        <v>176779310789.33334</v>
      </c>
      <c r="E13" s="32">
        <v>127259688797.66667</v>
      </c>
      <c r="F13" s="33">
        <v>62453640912.124268</v>
      </c>
      <c r="M13" s="12"/>
    </row>
    <row r="14" spans="1:13" x14ac:dyDescent="0.3">
      <c r="B14" s="56">
        <v>230</v>
      </c>
      <c r="C14" s="31" t="s">
        <v>79</v>
      </c>
      <c r="D14" s="32">
        <v>176779310789.33334</v>
      </c>
      <c r="E14" s="32">
        <v>118488518969.33333</v>
      </c>
      <c r="F14" s="33">
        <v>44637184057.948174</v>
      </c>
      <c r="M14" s="12"/>
    </row>
    <row r="15" spans="1:13" x14ac:dyDescent="0.3">
      <c r="B15" s="51">
        <v>241</v>
      </c>
      <c r="C15" s="42" t="s">
        <v>4</v>
      </c>
      <c r="D15" s="43">
        <v>701183441</v>
      </c>
      <c r="E15" s="44">
        <v>55458607057.333336</v>
      </c>
      <c r="F15" s="45">
        <v>47927866666.666664</v>
      </c>
      <c r="M15" s="12"/>
    </row>
    <row r="16" spans="1:13" x14ac:dyDescent="0.3">
      <c r="B16" s="37">
        <v>242</v>
      </c>
      <c r="C16" s="19" t="s">
        <v>78</v>
      </c>
      <c r="D16" s="27">
        <v>971794376.33333337</v>
      </c>
      <c r="E16" s="27">
        <v>76268568805.666672</v>
      </c>
      <c r="F16" s="18">
        <v>174403333333.33334</v>
      </c>
      <c r="M16" s="12"/>
    </row>
    <row r="17" spans="2:13" x14ac:dyDescent="0.3">
      <c r="B17" s="37">
        <v>251</v>
      </c>
      <c r="C17" s="19" t="s">
        <v>5</v>
      </c>
      <c r="D17" s="27">
        <v>391201756.66666669</v>
      </c>
      <c r="E17" s="27">
        <v>1350839108.6666667</v>
      </c>
      <c r="F17" s="18">
        <v>3774433333.3333335</v>
      </c>
      <c r="M17" s="12"/>
    </row>
    <row r="18" spans="2:13" x14ac:dyDescent="0.3">
      <c r="B18" s="37">
        <v>253</v>
      </c>
      <c r="C18" s="19" t="s">
        <v>6</v>
      </c>
      <c r="D18" s="27">
        <v>7838786613</v>
      </c>
      <c r="E18" s="27">
        <v>21614281803.666668</v>
      </c>
      <c r="F18" s="18">
        <v>26454500000</v>
      </c>
      <c r="M18" s="12"/>
    </row>
    <row r="19" spans="2:13" x14ac:dyDescent="0.3">
      <c r="B19" s="37">
        <v>301</v>
      </c>
      <c r="C19" s="19" t="s">
        <v>7</v>
      </c>
      <c r="D19" s="27">
        <v>29980839797.666668</v>
      </c>
      <c r="E19" s="27">
        <v>23866858732.666668</v>
      </c>
      <c r="F19" s="18">
        <v>141824312333.33334</v>
      </c>
      <c r="M19" s="12"/>
    </row>
    <row r="20" spans="2:13" x14ac:dyDescent="0.3">
      <c r="B20" s="37">
        <v>302</v>
      </c>
      <c r="C20" s="19" t="s">
        <v>8</v>
      </c>
      <c r="D20" s="27">
        <v>2567843057</v>
      </c>
      <c r="E20" s="27">
        <v>3260937678</v>
      </c>
      <c r="F20" s="18">
        <v>42898577333.333336</v>
      </c>
      <c r="I20" s="4"/>
      <c r="J20" s="4"/>
      <c r="K20" s="13"/>
      <c r="L20" s="15"/>
      <c r="M20" s="12"/>
    </row>
    <row r="21" spans="2:13" x14ac:dyDescent="0.3">
      <c r="B21" s="37">
        <v>303</v>
      </c>
      <c r="C21" s="19" t="s">
        <v>9</v>
      </c>
      <c r="D21" s="27">
        <v>10637619886.333334</v>
      </c>
      <c r="E21" s="27">
        <v>6641885878.333333</v>
      </c>
      <c r="F21" s="18">
        <v>77386921666.666672</v>
      </c>
      <c r="I21" s="4"/>
      <c r="J21" s="4"/>
      <c r="K21" s="13"/>
      <c r="L21" s="15"/>
      <c r="M21" s="12"/>
    </row>
    <row r="22" spans="2:13" x14ac:dyDescent="0.3">
      <c r="B22" s="37">
        <v>304</v>
      </c>
      <c r="C22" s="19" t="s">
        <v>10</v>
      </c>
      <c r="D22" s="27">
        <v>13740513358</v>
      </c>
      <c r="E22" s="27">
        <v>11370643597.666666</v>
      </c>
      <c r="F22" s="18">
        <v>109111510666.66667</v>
      </c>
      <c r="I22" s="4"/>
      <c r="J22" s="4"/>
      <c r="K22" s="13"/>
      <c r="L22" s="15"/>
      <c r="M22" s="12"/>
    </row>
    <row r="23" spans="2:13" x14ac:dyDescent="0.25">
      <c r="B23" s="37">
        <v>305</v>
      </c>
      <c r="C23" s="19" t="s">
        <v>11</v>
      </c>
      <c r="D23" s="27">
        <v>7172185082</v>
      </c>
      <c r="E23" s="27">
        <v>7405290941.666667</v>
      </c>
      <c r="F23" s="18">
        <v>138860112333.33334</v>
      </c>
      <c r="I23" s="2"/>
      <c r="J23" s="2"/>
      <c r="K23" s="2"/>
      <c r="L23" s="2"/>
    </row>
    <row r="24" spans="2:13" x14ac:dyDescent="0.25">
      <c r="B24" s="56">
        <v>306</v>
      </c>
      <c r="C24" s="31" t="s">
        <v>12</v>
      </c>
      <c r="D24" s="32">
        <v>3214391915.6666665</v>
      </c>
      <c r="E24" s="32">
        <v>2959510490.3333335</v>
      </c>
      <c r="F24" s="33">
        <v>28863865391.173775</v>
      </c>
    </row>
    <row r="25" spans="2:13" x14ac:dyDescent="0.25">
      <c r="B25" s="37">
        <v>311</v>
      </c>
      <c r="C25" s="19" t="s">
        <v>13</v>
      </c>
      <c r="D25" s="27">
        <v>6481325439.666667</v>
      </c>
      <c r="E25" s="27">
        <v>2390504741</v>
      </c>
      <c r="F25" s="18">
        <v>7387649000</v>
      </c>
    </row>
    <row r="26" spans="2:13" x14ac:dyDescent="0.25">
      <c r="B26" s="37">
        <v>312</v>
      </c>
      <c r="C26" s="19" t="s">
        <v>14</v>
      </c>
      <c r="D26" s="27">
        <v>7066657069.333333</v>
      </c>
      <c r="E26" s="27">
        <v>3241895974</v>
      </c>
      <c r="F26" s="18">
        <v>15569515000</v>
      </c>
    </row>
    <row r="27" spans="2:13" x14ac:dyDescent="0.25">
      <c r="B27" s="37">
        <v>313</v>
      </c>
      <c r="C27" s="19" t="s">
        <v>15</v>
      </c>
      <c r="D27" s="27">
        <v>7469305479</v>
      </c>
      <c r="E27" s="27">
        <v>2653330566.6666665</v>
      </c>
      <c r="F27" s="18">
        <v>2584847666.6666665</v>
      </c>
    </row>
    <row r="28" spans="2:13" x14ac:dyDescent="0.25">
      <c r="B28" s="37">
        <v>314</v>
      </c>
      <c r="C28" s="19" t="s">
        <v>16</v>
      </c>
      <c r="D28" s="27">
        <v>12845773265.333334</v>
      </c>
      <c r="E28" s="27">
        <v>3298019807</v>
      </c>
      <c r="F28" s="18">
        <v>18629797333.333332</v>
      </c>
    </row>
    <row r="29" spans="2:13" x14ac:dyDescent="0.25">
      <c r="B29" s="37">
        <v>316</v>
      </c>
      <c r="C29" s="19" t="s">
        <v>17</v>
      </c>
      <c r="D29" s="27">
        <v>2324138472.3333335</v>
      </c>
      <c r="E29" s="27">
        <v>2187848637</v>
      </c>
      <c r="F29" s="18">
        <v>7136582000</v>
      </c>
    </row>
    <row r="30" spans="2:13" x14ac:dyDescent="0.25">
      <c r="B30" s="37">
        <v>317</v>
      </c>
      <c r="C30" s="19" t="s">
        <v>18</v>
      </c>
      <c r="D30" s="27">
        <v>10735496372.666666</v>
      </c>
      <c r="E30" s="27">
        <v>2159163324.3333335</v>
      </c>
      <c r="F30" s="18">
        <v>5187734666.666667</v>
      </c>
    </row>
    <row r="31" spans="2:13" x14ac:dyDescent="0.25">
      <c r="B31" s="37">
        <v>321</v>
      </c>
      <c r="C31" s="19" t="s">
        <v>19</v>
      </c>
      <c r="D31" s="27">
        <v>1867109754.6666667</v>
      </c>
      <c r="E31" s="27">
        <v>3981894752.6666665</v>
      </c>
      <c r="F31" s="18">
        <v>11828623666.666666</v>
      </c>
    </row>
    <row r="32" spans="2:13" x14ac:dyDescent="0.25">
      <c r="B32" s="37">
        <v>322</v>
      </c>
      <c r="C32" s="19" t="s">
        <v>20</v>
      </c>
      <c r="D32" s="27">
        <v>2580074830.3333335</v>
      </c>
      <c r="E32" s="27">
        <v>2016019636</v>
      </c>
      <c r="F32" s="18">
        <v>24766039666.666668</v>
      </c>
    </row>
    <row r="33" spans="2:6" x14ac:dyDescent="0.25">
      <c r="B33" s="37">
        <v>323</v>
      </c>
      <c r="C33" s="19" t="s">
        <v>21</v>
      </c>
      <c r="D33" s="27">
        <v>14873087843</v>
      </c>
      <c r="E33" s="27">
        <v>20145640476.666668</v>
      </c>
      <c r="F33" s="18">
        <v>77861311333.333328</v>
      </c>
    </row>
    <row r="34" spans="2:6" x14ac:dyDescent="0.25">
      <c r="B34" s="37">
        <v>324</v>
      </c>
      <c r="C34" s="19" t="s">
        <v>22</v>
      </c>
      <c r="D34" s="27">
        <v>3272782392.3333335</v>
      </c>
      <c r="E34" s="28">
        <v>1480902221.6666667</v>
      </c>
      <c r="F34" s="18">
        <v>19832116666.666668</v>
      </c>
    </row>
    <row r="35" spans="2:6" x14ac:dyDescent="0.25">
      <c r="B35" s="37">
        <v>325</v>
      </c>
      <c r="C35" s="19" t="s">
        <v>23</v>
      </c>
      <c r="D35" s="27">
        <v>436655292.66666669</v>
      </c>
      <c r="E35" s="27">
        <v>638131586</v>
      </c>
      <c r="F35" s="18">
        <v>31108648333.333332</v>
      </c>
    </row>
    <row r="36" spans="2:6" x14ac:dyDescent="0.25">
      <c r="B36" s="37" t="s">
        <v>24</v>
      </c>
      <c r="C36" s="19" t="s">
        <v>25</v>
      </c>
      <c r="D36" s="27">
        <v>56486336481.333336</v>
      </c>
      <c r="E36" s="27">
        <v>35219237457.666664</v>
      </c>
      <c r="F36" s="18">
        <v>147334852000</v>
      </c>
    </row>
    <row r="37" spans="2:6" x14ac:dyDescent="0.25">
      <c r="B37" s="37">
        <v>334</v>
      </c>
      <c r="C37" s="19" t="s">
        <v>26</v>
      </c>
      <c r="D37" s="28">
        <v>49263703579.666664</v>
      </c>
      <c r="E37" s="27">
        <v>42859081307</v>
      </c>
      <c r="F37" s="18">
        <v>98115611333.333328</v>
      </c>
    </row>
    <row r="38" spans="2:6" x14ac:dyDescent="0.25">
      <c r="B38" s="37">
        <v>335</v>
      </c>
      <c r="C38" s="19" t="s">
        <v>27</v>
      </c>
      <c r="D38" s="28">
        <v>67886119305.666664</v>
      </c>
      <c r="E38" s="27">
        <v>27822202850</v>
      </c>
      <c r="F38" s="18">
        <v>131652560666.66667</v>
      </c>
    </row>
    <row r="39" spans="2:6" x14ac:dyDescent="0.25">
      <c r="B39" s="56">
        <v>336</v>
      </c>
      <c r="C39" s="31" t="s">
        <v>28</v>
      </c>
      <c r="D39" s="34">
        <v>2697738382.6666665</v>
      </c>
      <c r="E39" s="32">
        <v>644935260</v>
      </c>
      <c r="F39" s="33">
        <v>24807012134.180199</v>
      </c>
    </row>
    <row r="40" spans="2:6" x14ac:dyDescent="0.25">
      <c r="B40" s="37">
        <v>337</v>
      </c>
      <c r="C40" s="19" t="s">
        <v>29</v>
      </c>
      <c r="D40" s="28">
        <v>14048807590.666666</v>
      </c>
      <c r="E40" s="27">
        <v>5363453356.666667</v>
      </c>
      <c r="F40" s="18">
        <v>16086184000</v>
      </c>
    </row>
    <row r="41" spans="2:6" x14ac:dyDescent="0.25">
      <c r="B41" s="37">
        <v>338</v>
      </c>
      <c r="C41" s="19" t="s">
        <v>30</v>
      </c>
      <c r="D41" s="28">
        <v>16396438435</v>
      </c>
      <c r="E41" s="28">
        <v>7903886619</v>
      </c>
      <c r="F41" s="18">
        <v>65196843000</v>
      </c>
    </row>
    <row r="42" spans="2:6" x14ac:dyDescent="0.25">
      <c r="B42" s="37">
        <v>341</v>
      </c>
      <c r="C42" s="19" t="s">
        <v>31</v>
      </c>
      <c r="D42" s="28">
        <v>3064169092.3333335</v>
      </c>
      <c r="E42" s="27">
        <v>1435356469.3333333</v>
      </c>
      <c r="F42" s="18">
        <v>10555147000</v>
      </c>
    </row>
    <row r="43" spans="2:6" x14ac:dyDescent="0.25">
      <c r="B43" s="37">
        <v>342</v>
      </c>
      <c r="C43" s="19" t="s">
        <v>32</v>
      </c>
      <c r="D43" s="28">
        <v>8575021922.666667</v>
      </c>
      <c r="E43" s="28">
        <v>4945595414.666667</v>
      </c>
      <c r="F43" s="18">
        <v>54028600666.666664</v>
      </c>
    </row>
    <row r="44" spans="2:6" x14ac:dyDescent="0.25">
      <c r="B44" s="37">
        <v>351</v>
      </c>
      <c r="C44" s="19" t="s">
        <v>33</v>
      </c>
      <c r="D44" s="28">
        <v>17543840213.666668</v>
      </c>
      <c r="E44" s="28">
        <v>79687151554</v>
      </c>
      <c r="F44" s="18">
        <v>127522369333.33333</v>
      </c>
    </row>
    <row r="45" spans="2:6" x14ac:dyDescent="0.25">
      <c r="B45" s="37">
        <v>352</v>
      </c>
      <c r="C45" s="19" t="s">
        <v>34</v>
      </c>
      <c r="D45" s="28">
        <v>28511421439.333332</v>
      </c>
      <c r="E45" s="27">
        <v>190016282404</v>
      </c>
      <c r="F45" s="18">
        <v>122972362333.33333</v>
      </c>
    </row>
    <row r="46" spans="2:6" x14ac:dyDescent="0.25">
      <c r="B46" s="56">
        <v>353</v>
      </c>
      <c r="C46" s="31" t="s">
        <v>35</v>
      </c>
      <c r="D46" s="34">
        <v>14143728033.666666</v>
      </c>
      <c r="E46" s="34">
        <v>17070788166.333334</v>
      </c>
      <c r="F46" s="33">
        <v>16639307278.945639</v>
      </c>
    </row>
    <row r="47" spans="2:6" x14ac:dyDescent="0.25">
      <c r="B47" s="37">
        <v>354</v>
      </c>
      <c r="C47" s="19" t="s">
        <v>36</v>
      </c>
      <c r="D47" s="28">
        <v>2082779463.3333333</v>
      </c>
      <c r="E47" s="28">
        <v>5664288018</v>
      </c>
      <c r="F47" s="18">
        <v>33963445333.333332</v>
      </c>
    </row>
    <row r="48" spans="2:6" x14ac:dyDescent="0.25">
      <c r="B48" s="37">
        <v>355</v>
      </c>
      <c r="C48" s="19" t="s">
        <v>37</v>
      </c>
      <c r="D48" s="28">
        <v>18870979185</v>
      </c>
      <c r="E48" s="27">
        <v>12459233011</v>
      </c>
      <c r="F48" s="18">
        <v>74179823333.333328</v>
      </c>
    </row>
    <row r="49" spans="2:6" x14ac:dyDescent="0.25">
      <c r="B49" s="37">
        <v>356</v>
      </c>
      <c r="C49" s="19" t="s">
        <v>38</v>
      </c>
      <c r="D49" s="28">
        <v>48906217355</v>
      </c>
      <c r="E49" s="27">
        <v>37768547237.666664</v>
      </c>
      <c r="F49" s="18">
        <v>41297501000</v>
      </c>
    </row>
    <row r="50" spans="2:6" x14ac:dyDescent="0.25">
      <c r="B50" s="37">
        <v>357</v>
      </c>
      <c r="C50" s="19" t="s">
        <v>39</v>
      </c>
      <c r="D50" s="28">
        <v>50784237477.666664</v>
      </c>
      <c r="E50" s="28">
        <v>20844359331.666668</v>
      </c>
      <c r="F50" s="18">
        <v>62961807000</v>
      </c>
    </row>
    <row r="51" spans="2:6" x14ac:dyDescent="0.25">
      <c r="B51" s="37">
        <v>358</v>
      </c>
      <c r="C51" s="19" t="s">
        <v>40</v>
      </c>
      <c r="D51" s="28">
        <v>6186803991.666667</v>
      </c>
      <c r="E51" s="27">
        <v>2307586810.3333335</v>
      </c>
      <c r="F51" s="18">
        <v>13900184666.666666</v>
      </c>
    </row>
    <row r="52" spans="2:6" x14ac:dyDescent="0.25">
      <c r="B52" s="56">
        <v>359</v>
      </c>
      <c r="C52" s="31" t="s">
        <v>41</v>
      </c>
      <c r="D52" s="34">
        <v>149784951160.33334</v>
      </c>
      <c r="E52" s="32">
        <v>148674605733.33334</v>
      </c>
      <c r="F52" s="33">
        <v>7077068469.4251652</v>
      </c>
    </row>
    <row r="53" spans="2:6" x14ac:dyDescent="0.25">
      <c r="B53" s="37">
        <v>361</v>
      </c>
      <c r="C53" s="19" t="s">
        <v>42</v>
      </c>
      <c r="D53" s="28">
        <v>14224157183.333334</v>
      </c>
      <c r="E53" s="28">
        <v>2778615043.6666665</v>
      </c>
      <c r="F53" s="18">
        <v>10115025666.666666</v>
      </c>
    </row>
    <row r="54" spans="2:6" x14ac:dyDescent="0.25">
      <c r="B54" s="37">
        <v>362</v>
      </c>
      <c r="C54" s="19" t="s">
        <v>43</v>
      </c>
      <c r="D54" s="28">
        <v>9821353564.333334</v>
      </c>
      <c r="E54" s="27">
        <v>3800986476.6666665</v>
      </c>
      <c r="F54" s="18">
        <v>9262548333.333334</v>
      </c>
    </row>
    <row r="55" spans="2:6" x14ac:dyDescent="0.25">
      <c r="B55" s="37">
        <v>363</v>
      </c>
      <c r="C55" s="19" t="s">
        <v>44</v>
      </c>
      <c r="D55" s="28">
        <v>3323346291.3333335</v>
      </c>
      <c r="E55" s="28">
        <v>2128645893</v>
      </c>
      <c r="F55" s="18">
        <v>11730914000</v>
      </c>
    </row>
    <row r="56" spans="2:6" x14ac:dyDescent="0.25">
      <c r="B56" s="37">
        <v>364</v>
      </c>
      <c r="C56" s="19" t="s">
        <v>45</v>
      </c>
      <c r="D56" s="28">
        <v>3257610204.6666665</v>
      </c>
      <c r="E56" s="27">
        <v>984914251.66666663</v>
      </c>
      <c r="F56" s="18">
        <v>4332158333.333333</v>
      </c>
    </row>
    <row r="57" spans="2:6" x14ac:dyDescent="0.25">
      <c r="B57" s="37">
        <v>365</v>
      </c>
      <c r="C57" s="19" t="s">
        <v>46</v>
      </c>
      <c r="D57" s="28">
        <v>1644584744</v>
      </c>
      <c r="E57" s="27">
        <v>494423112</v>
      </c>
      <c r="F57" s="18">
        <v>2738933000</v>
      </c>
    </row>
    <row r="58" spans="2:6" x14ac:dyDescent="0.25">
      <c r="B58" s="37">
        <v>366</v>
      </c>
      <c r="C58" s="19" t="s">
        <v>47</v>
      </c>
      <c r="D58" s="28">
        <v>11295559335.666666</v>
      </c>
      <c r="E58" s="27">
        <v>2855577490</v>
      </c>
      <c r="F58" s="18">
        <v>17512206333.333332</v>
      </c>
    </row>
    <row r="59" spans="2:6" x14ac:dyDescent="0.25">
      <c r="B59" s="56">
        <v>369</v>
      </c>
      <c r="C59" s="31" t="s">
        <v>48</v>
      </c>
      <c r="D59" s="34">
        <v>113248855817</v>
      </c>
      <c r="E59" s="32">
        <v>24923153594.333332</v>
      </c>
      <c r="F59" s="35">
        <v>6960432561.9439487</v>
      </c>
    </row>
    <row r="60" spans="2:6" x14ac:dyDescent="0.25">
      <c r="B60" s="56">
        <v>371</v>
      </c>
      <c r="C60" s="36" t="s">
        <v>49</v>
      </c>
      <c r="D60" s="34">
        <v>113248855817</v>
      </c>
      <c r="E60" s="32">
        <v>24923153594.333332</v>
      </c>
      <c r="F60" s="35">
        <v>6960432561.9439487</v>
      </c>
    </row>
    <row r="61" spans="2:6" x14ac:dyDescent="0.25">
      <c r="B61" s="37">
        <v>372</v>
      </c>
      <c r="C61" s="19" t="s">
        <v>50</v>
      </c>
      <c r="D61" s="28">
        <v>18694352307.666668</v>
      </c>
      <c r="E61" s="27">
        <v>2275885931.6666665</v>
      </c>
      <c r="F61" s="18">
        <v>14423188000</v>
      </c>
    </row>
    <row r="62" spans="2:6" ht="33" x14ac:dyDescent="0.25">
      <c r="B62" s="56">
        <v>373</v>
      </c>
      <c r="C62" s="36" t="s">
        <v>51</v>
      </c>
      <c r="D62" s="34">
        <v>113248855817</v>
      </c>
      <c r="E62" s="32">
        <v>24923153594.333332</v>
      </c>
      <c r="F62" s="33">
        <v>60393782366.127831</v>
      </c>
    </row>
    <row r="63" spans="2:6" x14ac:dyDescent="0.25">
      <c r="B63" s="37">
        <v>374</v>
      </c>
      <c r="C63" s="19" t="s">
        <v>52</v>
      </c>
      <c r="D63" s="28">
        <v>25743251098.666668</v>
      </c>
      <c r="E63" s="27">
        <v>7101187382.666667</v>
      </c>
      <c r="F63" s="18">
        <v>11243063666.666666</v>
      </c>
    </row>
    <row r="64" spans="2:6" x14ac:dyDescent="0.25">
      <c r="B64" s="56">
        <v>375</v>
      </c>
      <c r="C64" s="36" t="s">
        <v>53</v>
      </c>
      <c r="D64" s="34">
        <v>31319824005.333332</v>
      </c>
      <c r="E64" s="32">
        <v>8301441590.666667</v>
      </c>
      <c r="F64" s="35">
        <v>2482779785.0913444</v>
      </c>
    </row>
    <row r="65" spans="1:11" x14ac:dyDescent="0.25">
      <c r="B65" s="56">
        <v>376</v>
      </c>
      <c r="C65" s="31" t="s">
        <v>54</v>
      </c>
      <c r="D65" s="34">
        <v>1695056279.6666667</v>
      </c>
      <c r="E65" s="32">
        <v>387798980</v>
      </c>
      <c r="F65" s="35">
        <v>2482779785.0913444</v>
      </c>
    </row>
    <row r="66" spans="1:11" x14ac:dyDescent="0.25">
      <c r="B66" s="56">
        <v>379</v>
      </c>
      <c r="C66" s="36" t="s">
        <v>55</v>
      </c>
      <c r="D66" s="32">
        <v>113248855817</v>
      </c>
      <c r="E66" s="32">
        <v>24923153594.333332</v>
      </c>
      <c r="F66" s="33">
        <v>3667918897.9805717</v>
      </c>
    </row>
    <row r="67" spans="1:11" x14ac:dyDescent="0.25">
      <c r="B67" s="37">
        <v>381</v>
      </c>
      <c r="C67" s="19" t="s">
        <v>56</v>
      </c>
      <c r="D67" s="27">
        <v>64825342627</v>
      </c>
      <c r="E67" s="27">
        <v>120959292703</v>
      </c>
      <c r="F67" s="18">
        <v>162773454666.66666</v>
      </c>
    </row>
    <row r="68" spans="1:11" x14ac:dyDescent="0.25">
      <c r="B68" s="37">
        <v>382</v>
      </c>
      <c r="C68" s="19" t="s">
        <v>57</v>
      </c>
      <c r="D68" s="27">
        <v>1760552067.6666667</v>
      </c>
      <c r="E68" s="27">
        <v>3898892091.3333335</v>
      </c>
      <c r="F68" s="18">
        <v>12165872000</v>
      </c>
    </row>
    <row r="69" spans="1:11" x14ac:dyDescent="0.25">
      <c r="B69" s="37">
        <v>383</v>
      </c>
      <c r="C69" s="19" t="s">
        <v>58</v>
      </c>
      <c r="D69" s="27">
        <v>15434788483.666666</v>
      </c>
      <c r="E69" s="27">
        <v>10267074874.666666</v>
      </c>
      <c r="F69" s="18">
        <v>86439404666.666672</v>
      </c>
    </row>
    <row r="70" spans="1:11" x14ac:dyDescent="0.25">
      <c r="B70" s="37">
        <v>384</v>
      </c>
      <c r="C70" s="19" t="s">
        <v>59</v>
      </c>
      <c r="D70" s="27">
        <v>866095331.33333337</v>
      </c>
      <c r="E70" s="27">
        <v>1753492626</v>
      </c>
      <c r="F70" s="18">
        <v>34611246666.666664</v>
      </c>
    </row>
    <row r="71" spans="1:11" x14ac:dyDescent="0.25">
      <c r="B71" s="56">
        <v>385</v>
      </c>
      <c r="C71" s="36" t="s">
        <v>60</v>
      </c>
      <c r="D71" s="32">
        <v>2208630449.3333335</v>
      </c>
      <c r="E71" s="32">
        <v>8301441590.666667</v>
      </c>
      <c r="F71" s="35">
        <v>4958755996.3745747</v>
      </c>
    </row>
    <row r="72" spans="1:11" x14ac:dyDescent="0.25">
      <c r="B72" s="56">
        <v>386</v>
      </c>
      <c r="C72" s="31" t="s">
        <v>61</v>
      </c>
      <c r="D72" s="32">
        <v>15513221091</v>
      </c>
      <c r="E72" s="32">
        <v>5388048360.666667</v>
      </c>
      <c r="F72" s="33">
        <v>14000482154.722383</v>
      </c>
    </row>
    <row r="73" spans="1:11" x14ac:dyDescent="0.25">
      <c r="B73" s="56">
        <v>387</v>
      </c>
      <c r="C73" s="31" t="s">
        <v>62</v>
      </c>
      <c r="D73" s="32">
        <v>90383055695.333328</v>
      </c>
      <c r="E73" s="32">
        <v>136235867183</v>
      </c>
      <c r="F73" s="33">
        <v>4958755996.3745747</v>
      </c>
    </row>
    <row r="74" spans="1:11" x14ac:dyDescent="0.25">
      <c r="B74" s="56">
        <v>389</v>
      </c>
      <c r="C74" s="36" t="s">
        <v>63</v>
      </c>
      <c r="D74" s="32">
        <v>90383055695.333328</v>
      </c>
      <c r="E74" s="32">
        <v>136235867183</v>
      </c>
      <c r="F74" s="33">
        <v>27105584149.475342</v>
      </c>
    </row>
    <row r="75" spans="1:11" x14ac:dyDescent="0.25">
      <c r="B75" s="37">
        <v>391</v>
      </c>
      <c r="C75" s="19" t="s">
        <v>64</v>
      </c>
      <c r="D75" s="27">
        <v>6589954325.666667</v>
      </c>
      <c r="E75" s="27">
        <v>3494180801</v>
      </c>
      <c r="F75" s="18">
        <v>16697213333.333334</v>
      </c>
    </row>
    <row r="76" spans="1:11" x14ac:dyDescent="0.25">
      <c r="B76" s="56">
        <v>411</v>
      </c>
      <c r="C76" s="31" t="s">
        <v>65</v>
      </c>
      <c r="D76" s="34">
        <v>2642913473</v>
      </c>
      <c r="E76" s="34">
        <v>8771169828.333334</v>
      </c>
      <c r="F76" s="35">
        <v>77309315469.183624</v>
      </c>
    </row>
    <row r="77" spans="1:11" x14ac:dyDescent="0.25">
      <c r="B77" s="56">
        <v>412</v>
      </c>
      <c r="C77" s="36" t="s">
        <v>66</v>
      </c>
      <c r="D77" s="34">
        <v>2642913473</v>
      </c>
      <c r="E77" s="34">
        <v>8771169828.333334</v>
      </c>
      <c r="F77" s="33">
        <v>77309315469.183624</v>
      </c>
      <c r="J77" s="46"/>
    </row>
    <row r="78" spans="1:11" x14ac:dyDescent="0.25">
      <c r="B78" s="56">
        <v>413</v>
      </c>
      <c r="C78" s="31" t="s">
        <v>67</v>
      </c>
      <c r="D78" s="32">
        <v>2642913473</v>
      </c>
      <c r="E78" s="32">
        <v>8771169828.333334</v>
      </c>
      <c r="F78" s="35">
        <v>77309315469.183624</v>
      </c>
      <c r="H78" s="46"/>
      <c r="I78" s="46"/>
      <c r="J78" s="46"/>
    </row>
    <row r="79" spans="1:11" ht="17.25" thickBot="1" x14ac:dyDescent="0.35">
      <c r="A79" s="2"/>
      <c r="B79" s="47" t="s">
        <v>82</v>
      </c>
      <c r="C79" s="53" t="s">
        <v>81</v>
      </c>
      <c r="D79" s="48">
        <v>179568000000</v>
      </c>
      <c r="E79" s="48">
        <v>338999333333.33331</v>
      </c>
      <c r="F79" s="49">
        <v>643329000000</v>
      </c>
      <c r="G79" s="2"/>
      <c r="H79" s="2"/>
      <c r="I79" s="2"/>
      <c r="J79" s="2"/>
      <c r="K79" s="2"/>
    </row>
    <row r="80" spans="1:11" ht="17.25" thickBot="1" x14ac:dyDescent="0.35">
      <c r="A80" s="2"/>
      <c r="B80" s="4"/>
      <c r="D80" s="50"/>
      <c r="E80" s="50"/>
      <c r="F80" s="50"/>
      <c r="G80" s="2"/>
      <c r="H80" s="2"/>
      <c r="I80" s="2"/>
      <c r="J80" s="2"/>
      <c r="K80" s="2"/>
    </row>
    <row r="81" spans="1:11" x14ac:dyDescent="0.3">
      <c r="A81" s="2"/>
      <c r="B81" s="66" t="s">
        <v>83</v>
      </c>
      <c r="C81" s="67" t="s">
        <v>85</v>
      </c>
      <c r="D81" s="22"/>
      <c r="E81" s="22"/>
      <c r="F81" s="68"/>
      <c r="G81" s="2"/>
      <c r="H81" s="2"/>
      <c r="I81" s="2"/>
      <c r="J81" s="2"/>
      <c r="K81" s="2"/>
    </row>
    <row r="82" spans="1:11" x14ac:dyDescent="0.3">
      <c r="A82" s="2"/>
      <c r="C82" s="4" t="s">
        <v>87</v>
      </c>
      <c r="D82" s="24"/>
      <c r="E82" s="29"/>
      <c r="F82" s="69"/>
      <c r="G82" s="2"/>
      <c r="H82" s="2"/>
      <c r="I82" s="2"/>
      <c r="J82" s="2"/>
      <c r="K82" s="2"/>
    </row>
    <row r="83" spans="1:11" ht="17.25" thickBot="1" x14ac:dyDescent="0.35">
      <c r="A83" s="2"/>
      <c r="B83" s="70"/>
      <c r="C83" s="11" t="s">
        <v>84</v>
      </c>
      <c r="D83" s="48"/>
      <c r="E83" s="71"/>
      <c r="F83" s="72"/>
      <c r="G83" s="2"/>
      <c r="H83" s="2"/>
      <c r="I83" s="2"/>
      <c r="J83" s="2"/>
      <c r="K83" s="2"/>
    </row>
    <row r="84" spans="1:11" x14ac:dyDescent="0.3">
      <c r="A84" s="2"/>
      <c r="B84" s="4"/>
      <c r="D84" s="24"/>
      <c r="E84" s="29"/>
      <c r="F84" s="29"/>
      <c r="G84" s="2"/>
      <c r="H84" s="2"/>
      <c r="I84" s="2"/>
      <c r="J84" s="2"/>
      <c r="K84" s="2"/>
    </row>
    <row r="85" spans="1:11" x14ac:dyDescent="0.3">
      <c r="A85" s="2"/>
      <c r="B85" s="4"/>
      <c r="D85" s="24"/>
      <c r="E85" s="29"/>
      <c r="F85" s="29"/>
      <c r="G85" s="2"/>
      <c r="H85" s="2"/>
      <c r="I85" s="2"/>
      <c r="J85" s="2"/>
      <c r="K85" s="2"/>
    </row>
    <row r="86" spans="1:11" x14ac:dyDescent="0.3">
      <c r="A86" s="2"/>
      <c r="B86" s="4"/>
      <c r="D86" s="24"/>
      <c r="E86" s="29"/>
      <c r="F86" s="29"/>
      <c r="G86" s="2"/>
      <c r="H86" s="2"/>
      <c r="I86" s="2"/>
      <c r="J86" s="2"/>
      <c r="K86" s="2"/>
    </row>
    <row r="87" spans="1:11" x14ac:dyDescent="0.3">
      <c r="A87" s="2"/>
      <c r="B87" s="4"/>
      <c r="D87" s="24"/>
      <c r="E87" s="29"/>
      <c r="F87" s="29"/>
      <c r="G87" s="2"/>
      <c r="H87" s="2"/>
      <c r="I87" s="2"/>
      <c r="J87" s="2"/>
      <c r="K87" s="2"/>
    </row>
    <row r="88" spans="1:11" x14ac:dyDescent="0.3">
      <c r="B88" s="4"/>
      <c r="D88" s="24"/>
      <c r="E88" s="29"/>
      <c r="F88" s="29"/>
      <c r="G88" s="2"/>
      <c r="H88" s="2"/>
      <c r="I88" s="2"/>
      <c r="J88" s="2"/>
      <c r="K88" s="2"/>
    </row>
    <row r="89" spans="1:11" x14ac:dyDescent="0.3">
      <c r="B89" s="4"/>
      <c r="D89" s="24"/>
      <c r="E89" s="29"/>
      <c r="F89" s="29"/>
      <c r="G89" s="2"/>
      <c r="H89" s="2"/>
      <c r="I89" s="2"/>
      <c r="J89" s="2"/>
      <c r="K89" s="2"/>
    </row>
    <row r="90" spans="1:11" x14ac:dyDescent="0.3">
      <c r="B90" s="4"/>
      <c r="D90" s="24"/>
      <c r="E90" s="29"/>
      <c r="F90" s="29"/>
      <c r="G90" s="2"/>
      <c r="H90" s="2"/>
      <c r="I90" s="2"/>
      <c r="J90" s="2"/>
      <c r="K90" s="2"/>
    </row>
    <row r="91" spans="1:11" x14ac:dyDescent="0.3">
      <c r="B91" s="4"/>
      <c r="D91" s="24"/>
      <c r="E91" s="29"/>
      <c r="F91" s="29"/>
      <c r="G91" s="2"/>
      <c r="H91" s="2"/>
      <c r="I91" s="2"/>
      <c r="J91" s="2"/>
      <c r="K91" s="2"/>
    </row>
    <row r="92" spans="1:11" x14ac:dyDescent="0.3">
      <c r="B92" s="4"/>
      <c r="D92" s="24"/>
      <c r="E92" s="29"/>
      <c r="F92" s="29"/>
      <c r="G92" s="2"/>
      <c r="H92" s="2"/>
      <c r="I92" s="2"/>
      <c r="J92" s="2"/>
      <c r="K92" s="2"/>
    </row>
    <row r="93" spans="1:11" x14ac:dyDescent="0.3">
      <c r="B93" s="4"/>
      <c r="D93" s="24"/>
      <c r="E93" s="29"/>
      <c r="F93" s="29"/>
      <c r="G93" s="2"/>
      <c r="H93" s="2"/>
      <c r="I93" s="2"/>
      <c r="J93" s="2"/>
      <c r="K93" s="2"/>
    </row>
    <row r="94" spans="1:11" x14ac:dyDescent="0.3">
      <c r="B94" s="4"/>
      <c r="D94" s="24"/>
      <c r="E94" s="29"/>
      <c r="F94" s="29"/>
      <c r="G94" s="2"/>
      <c r="H94" s="2"/>
      <c r="I94" s="2"/>
      <c r="J94" s="2"/>
      <c r="K94" s="2"/>
    </row>
    <row r="95" spans="1:11" x14ac:dyDescent="0.3">
      <c r="B95" s="4"/>
      <c r="D95" s="24"/>
      <c r="E95" s="29"/>
      <c r="F95" s="29"/>
      <c r="G95" s="2"/>
      <c r="H95" s="2"/>
      <c r="I95" s="2"/>
      <c r="J95" s="2"/>
      <c r="K95" s="2"/>
    </row>
    <row r="96" spans="1:11" x14ac:dyDescent="0.3">
      <c r="B96" s="4"/>
      <c r="D96" s="24"/>
      <c r="E96" s="29"/>
      <c r="F96" s="29"/>
      <c r="G96" s="2"/>
      <c r="H96" s="2"/>
      <c r="I96" s="2"/>
      <c r="J96" s="2"/>
      <c r="K96" s="2"/>
    </row>
    <row r="97" spans="2:11" x14ac:dyDescent="0.3">
      <c r="B97" s="4"/>
      <c r="D97" s="24"/>
      <c r="E97" s="29"/>
      <c r="F97" s="29"/>
      <c r="G97" s="2"/>
      <c r="H97" s="2"/>
      <c r="I97" s="2"/>
      <c r="J97" s="2"/>
      <c r="K97" s="2"/>
    </row>
    <row r="98" spans="2:11" x14ac:dyDescent="0.3">
      <c r="B98" s="4"/>
      <c r="D98" s="24"/>
      <c r="E98" s="29"/>
      <c r="F98" s="29"/>
      <c r="G98" s="2"/>
      <c r="H98" s="2"/>
      <c r="I98" s="2"/>
      <c r="J98" s="2"/>
      <c r="K98" s="2"/>
    </row>
    <row r="99" spans="2:11" x14ac:dyDescent="0.3">
      <c r="B99" s="4"/>
      <c r="D99" s="24"/>
      <c r="E99" s="29"/>
      <c r="F99" s="29"/>
      <c r="G99" s="2"/>
      <c r="H99" s="2"/>
      <c r="I99" s="2"/>
      <c r="J99" s="2"/>
      <c r="K99" s="2"/>
    </row>
    <row r="100" spans="2:11" x14ac:dyDescent="0.3">
      <c r="B100" s="4"/>
      <c r="D100" s="24"/>
      <c r="E100" s="29"/>
      <c r="F100" s="29"/>
      <c r="G100" s="2"/>
      <c r="H100" s="2"/>
      <c r="I100" s="2"/>
      <c r="J100" s="2"/>
      <c r="K100" s="2"/>
    </row>
    <row r="101" spans="2:11" x14ac:dyDescent="0.3">
      <c r="B101" s="4"/>
      <c r="D101" s="24"/>
      <c r="E101" s="29"/>
      <c r="F101" s="29"/>
      <c r="G101" s="2"/>
      <c r="H101" s="2"/>
      <c r="I101" s="2"/>
      <c r="J101" s="2"/>
      <c r="K101" s="2"/>
    </row>
    <row r="102" spans="2:11" x14ac:dyDescent="0.3">
      <c r="B102" s="4"/>
      <c r="D102" s="24"/>
      <c r="E102" s="29"/>
      <c r="F102" s="29"/>
      <c r="G102" s="2"/>
      <c r="H102" s="2"/>
      <c r="I102" s="2"/>
      <c r="J102" s="2"/>
      <c r="K102" s="2"/>
    </row>
    <row r="103" spans="2:11" x14ac:dyDescent="0.3">
      <c r="B103" s="4"/>
      <c r="D103" s="24"/>
      <c r="E103" s="29"/>
      <c r="F103" s="29"/>
      <c r="G103" s="2"/>
      <c r="H103" s="2"/>
      <c r="I103" s="2"/>
      <c r="J103" s="2"/>
      <c r="K103" s="2"/>
    </row>
    <row r="104" spans="2:11" x14ac:dyDescent="0.3">
      <c r="B104" s="4"/>
      <c r="D104" s="24"/>
      <c r="E104" s="29"/>
      <c r="F104" s="29"/>
      <c r="G104" s="2"/>
      <c r="H104" s="2"/>
      <c r="I104" s="2"/>
      <c r="J104" s="2"/>
      <c r="K104" s="2"/>
    </row>
    <row r="105" spans="2:11" x14ac:dyDescent="0.3">
      <c r="B105" s="4"/>
      <c r="D105" s="24"/>
      <c r="E105" s="29"/>
      <c r="F105" s="29"/>
      <c r="G105" s="2"/>
      <c r="H105" s="2"/>
      <c r="I105" s="2"/>
      <c r="J105" s="2"/>
      <c r="K105" s="2"/>
    </row>
    <row r="106" spans="2:11" x14ac:dyDescent="0.3">
      <c r="B106" s="4"/>
      <c r="D106" s="24"/>
      <c r="E106" s="29"/>
      <c r="F106" s="29"/>
      <c r="G106" s="2"/>
      <c r="H106" s="2"/>
      <c r="I106" s="2"/>
      <c r="J106" s="2"/>
      <c r="K106" s="2"/>
    </row>
    <row r="107" spans="2:11" x14ac:dyDescent="0.3">
      <c r="B107" s="4"/>
      <c r="D107" s="24"/>
      <c r="E107" s="29"/>
      <c r="F107" s="29"/>
      <c r="G107" s="2"/>
      <c r="H107" s="2"/>
      <c r="I107" s="2"/>
      <c r="J107" s="2"/>
      <c r="K107" s="2"/>
    </row>
    <row r="108" spans="2:11" x14ac:dyDescent="0.3">
      <c r="B108" s="4"/>
      <c r="D108" s="24"/>
      <c r="E108" s="29"/>
      <c r="F108" s="29"/>
      <c r="G108" s="2"/>
      <c r="H108" s="2"/>
      <c r="I108" s="2"/>
      <c r="J108" s="2"/>
      <c r="K108" s="2"/>
    </row>
    <row r="109" spans="2:11" x14ac:dyDescent="0.3">
      <c r="B109" s="4"/>
      <c r="D109" s="24"/>
      <c r="E109" s="29"/>
      <c r="F109" s="29"/>
      <c r="G109" s="2"/>
      <c r="H109" s="2"/>
      <c r="I109" s="2"/>
      <c r="J109" s="2"/>
      <c r="K109" s="2"/>
    </row>
    <row r="110" spans="2:11" x14ac:dyDescent="0.3">
      <c r="B110" s="4"/>
      <c r="D110" s="24"/>
      <c r="E110" s="29"/>
      <c r="F110" s="29"/>
      <c r="G110" s="2"/>
      <c r="H110" s="2"/>
      <c r="I110" s="2"/>
    </row>
    <row r="111" spans="2:11" x14ac:dyDescent="0.3">
      <c r="B111" s="4"/>
      <c r="D111" s="24"/>
      <c r="E111" s="29"/>
      <c r="F111" s="29"/>
      <c r="G111" s="2"/>
      <c r="H111" s="2"/>
      <c r="I111" s="2"/>
    </row>
    <row r="112" spans="2:11" x14ac:dyDescent="0.3">
      <c r="B112" s="4"/>
      <c r="D112" s="24"/>
      <c r="E112" s="29"/>
      <c r="F112" s="29"/>
      <c r="G112" s="2"/>
      <c r="H112" s="2"/>
      <c r="I112" s="2"/>
    </row>
    <row r="113" spans="2:9" x14ac:dyDescent="0.3">
      <c r="B113" s="4"/>
      <c r="D113" s="24"/>
      <c r="E113" s="29"/>
      <c r="F113" s="29"/>
      <c r="G113" s="2"/>
      <c r="H113" s="2"/>
      <c r="I113" s="2"/>
    </row>
    <row r="114" spans="2:9" x14ac:dyDescent="0.3">
      <c r="B114" s="4"/>
      <c r="D114" s="24"/>
      <c r="E114" s="29"/>
      <c r="F114" s="29"/>
      <c r="G114" s="2"/>
      <c r="H114" s="2"/>
      <c r="I114" s="2"/>
    </row>
    <row r="115" spans="2:9" x14ac:dyDescent="0.3">
      <c r="B115" s="4"/>
      <c r="D115" s="24"/>
      <c r="E115" s="29"/>
      <c r="F115" s="29"/>
      <c r="G115" s="2"/>
      <c r="H115" s="2"/>
      <c r="I115" s="2"/>
    </row>
    <row r="116" spans="2:9" x14ac:dyDescent="0.3">
      <c r="B116" s="4"/>
      <c r="D116" s="24"/>
      <c r="E116" s="29"/>
      <c r="F116" s="29"/>
      <c r="G116" s="2"/>
      <c r="H116" s="2"/>
      <c r="I116" s="2"/>
    </row>
    <row r="117" spans="2:9" x14ac:dyDescent="0.3">
      <c r="B117" s="4"/>
      <c r="D117" s="24"/>
      <c r="E117" s="29"/>
      <c r="F117" s="29"/>
      <c r="G117" s="2"/>
      <c r="H117" s="2"/>
      <c r="I117" s="2"/>
    </row>
    <row r="118" spans="2:9" x14ac:dyDescent="0.3">
      <c r="B118" s="4"/>
      <c r="D118" s="24"/>
      <c r="E118" s="29"/>
      <c r="F118" s="29"/>
      <c r="G118" s="2"/>
      <c r="H118" s="2"/>
      <c r="I118" s="2"/>
    </row>
    <row r="119" spans="2:9" x14ac:dyDescent="0.3">
      <c r="B119" s="4"/>
      <c r="D119" s="24"/>
      <c r="E119" s="29"/>
      <c r="F119" s="29"/>
      <c r="G119" s="2"/>
      <c r="H119" s="2"/>
      <c r="I119" s="2"/>
    </row>
    <row r="120" spans="2:9" x14ac:dyDescent="0.3">
      <c r="B120" s="4"/>
      <c r="D120" s="24"/>
      <c r="E120" s="29"/>
      <c r="F120" s="29"/>
      <c r="G120" s="2"/>
      <c r="H120" s="2"/>
      <c r="I120" s="2"/>
    </row>
    <row r="121" spans="2:9" x14ac:dyDescent="0.3">
      <c r="B121" s="4"/>
      <c r="D121" s="24"/>
      <c r="E121" s="29"/>
      <c r="F121" s="29"/>
      <c r="G121" s="2"/>
      <c r="H121" s="2"/>
      <c r="I121" s="2"/>
    </row>
    <row r="122" spans="2:9" x14ac:dyDescent="0.3">
      <c r="B122" s="4"/>
      <c r="D122" s="24"/>
      <c r="E122" s="29"/>
      <c r="F122" s="29"/>
      <c r="G122" s="2"/>
      <c r="H122" s="2"/>
      <c r="I122" s="2"/>
    </row>
    <row r="123" spans="2:9" x14ac:dyDescent="0.3">
      <c r="B123" s="4"/>
      <c r="D123" s="24"/>
      <c r="E123" s="29"/>
      <c r="F123" s="29"/>
      <c r="G123" s="2"/>
      <c r="H123" s="2"/>
      <c r="I123" s="2"/>
    </row>
    <row r="124" spans="2:9" x14ac:dyDescent="0.3">
      <c r="B124" s="4"/>
      <c r="D124" s="24"/>
      <c r="E124" s="29"/>
      <c r="F124" s="29"/>
      <c r="G124" s="2"/>
      <c r="H124" s="2"/>
      <c r="I124" s="2"/>
    </row>
    <row r="125" spans="2:9" x14ac:dyDescent="0.3">
      <c r="B125" s="4"/>
      <c r="D125" s="24"/>
      <c r="E125" s="29"/>
      <c r="F125" s="29"/>
      <c r="G125" s="2"/>
      <c r="H125" s="2"/>
      <c r="I125" s="2"/>
    </row>
  </sheetData>
  <mergeCells count="5">
    <mergeCell ref="D10:F10"/>
    <mergeCell ref="C10:C11"/>
    <mergeCell ref="B10:B11"/>
    <mergeCell ref="B7:B8"/>
    <mergeCell ref="C7:E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22"/>
  <sheetViews>
    <sheetView workbookViewId="0">
      <selection activeCell="G66" sqref="G66"/>
    </sheetView>
  </sheetViews>
  <sheetFormatPr defaultColWidth="9.140625" defaultRowHeight="16.5" x14ac:dyDescent="0.25"/>
  <cols>
    <col min="1" max="1" width="9.140625" style="8"/>
    <col min="2" max="2" width="9.140625" style="2"/>
    <col min="3" max="3" width="14.5703125" style="37" customWidth="1"/>
    <col min="4" max="4" width="55.7109375" style="78" customWidth="1"/>
    <col min="5" max="5" width="20.28515625" style="84" customWidth="1"/>
    <col min="6" max="6" width="21.5703125" style="84" customWidth="1"/>
    <col min="7" max="16384" width="9.140625" style="2"/>
  </cols>
  <sheetData>
    <row r="1" spans="1:37" x14ac:dyDescent="0.25">
      <c r="A1" s="2"/>
      <c r="C1" s="38"/>
    </row>
    <row r="2" spans="1:37" ht="25.5" x14ac:dyDescent="0.35">
      <c r="A2" s="2"/>
      <c r="C2" s="38"/>
      <c r="D2" s="112" t="s">
        <v>76</v>
      </c>
      <c r="E2" s="112"/>
      <c r="F2" s="112"/>
    </row>
    <row r="3" spans="1:37" s="7" customFormat="1" ht="17.25" thickBot="1" x14ac:dyDescent="0.3">
      <c r="A3" s="2"/>
      <c r="B3" s="2"/>
      <c r="C3" s="74"/>
      <c r="D3" s="79"/>
      <c r="E3" s="111"/>
      <c r="F3" s="111"/>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17.25" thickBot="1" x14ac:dyDescent="0.3">
      <c r="A4" s="2"/>
      <c r="C4" s="75" t="s">
        <v>0</v>
      </c>
      <c r="D4" s="80" t="s">
        <v>1</v>
      </c>
      <c r="E4" s="85" t="s">
        <v>69</v>
      </c>
      <c r="F4" s="86" t="s">
        <v>70</v>
      </c>
    </row>
    <row r="5" spans="1:37" x14ac:dyDescent="0.25">
      <c r="A5" s="2"/>
      <c r="C5" s="37">
        <v>210</v>
      </c>
      <c r="D5" s="19" t="s">
        <v>2</v>
      </c>
      <c r="E5" s="84">
        <f>('Trade and Production Averages'!D12+'Trade and Production Averages'!E12)/'Trade and Production Averages'!F12</f>
        <v>0.58885836408330849</v>
      </c>
      <c r="F5" s="87">
        <v>0.1</v>
      </c>
    </row>
    <row r="6" spans="1:37" x14ac:dyDescent="0.25">
      <c r="A6" s="2"/>
      <c r="C6" s="37">
        <v>221</v>
      </c>
      <c r="D6" s="19" t="s">
        <v>3</v>
      </c>
      <c r="E6" s="84">
        <f>('Trade and Production Averages'!D13+'Trade and Production Averages'!E13)/'Trade and Production Averages'!F13</f>
        <v>4.8682349843270103</v>
      </c>
      <c r="F6" s="87">
        <v>0.1</v>
      </c>
    </row>
    <row r="7" spans="1:37" x14ac:dyDescent="0.25">
      <c r="A7" s="2"/>
      <c r="C7" s="37">
        <v>230</v>
      </c>
      <c r="D7" s="19" t="s">
        <v>79</v>
      </c>
      <c r="E7" s="84">
        <f>('Trade and Production Averages'!D14+'Trade and Production Averages'!E14)/'Trade and Production Averages'!F14</f>
        <v>6.6148399812888909</v>
      </c>
      <c r="F7" s="87">
        <v>0.1</v>
      </c>
    </row>
    <row r="8" spans="1:37" x14ac:dyDescent="0.25">
      <c r="A8" s="2"/>
      <c r="C8" s="37">
        <v>241</v>
      </c>
      <c r="D8" s="19" t="s">
        <v>4</v>
      </c>
      <c r="E8" s="84">
        <f>('Trade and Production Averages'!D15+'Trade and Production Averages'!E15)/'Trade and Production Averages'!F15</f>
        <v>1.1717565250487538</v>
      </c>
      <c r="F8" s="87">
        <v>0.1</v>
      </c>
    </row>
    <row r="9" spans="1:37" x14ac:dyDescent="0.25">
      <c r="A9" s="2"/>
      <c r="C9" s="37">
        <v>242</v>
      </c>
      <c r="D9" s="19" t="s">
        <v>78</v>
      </c>
      <c r="E9" s="84">
        <f>('Trade and Production Averages'!D16+'Trade and Production Averages'!E16)/'Trade and Production Averages'!F16</f>
        <v>0.44288352582328316</v>
      </c>
      <c r="F9" s="87">
        <v>0.1</v>
      </c>
    </row>
    <row r="10" spans="1:37" x14ac:dyDescent="0.25">
      <c r="A10" s="2"/>
      <c r="C10" s="37">
        <v>251</v>
      </c>
      <c r="D10" s="19" t="s">
        <v>5</v>
      </c>
      <c r="E10" s="84">
        <f>('Trade and Production Averages'!D17+'Trade and Production Averages'!E17)/'Trade and Production Averages'!F17</f>
        <v>0.4615370603975873</v>
      </c>
      <c r="F10" s="87">
        <v>0.1</v>
      </c>
    </row>
    <row r="11" spans="1:37" x14ac:dyDescent="0.25">
      <c r="A11" s="2"/>
      <c r="C11" s="37">
        <v>253</v>
      </c>
      <c r="D11" s="19" t="s">
        <v>6</v>
      </c>
      <c r="E11" s="84">
        <f>('Trade and Production Averages'!D18+'Trade and Production Averages'!E18)/'Trade and Production Averages'!F18</f>
        <v>1.1133481417780213</v>
      </c>
      <c r="F11" s="87">
        <v>0.1</v>
      </c>
    </row>
    <row r="12" spans="1:37" x14ac:dyDescent="0.25">
      <c r="A12" s="2"/>
      <c r="C12" s="37">
        <v>301</v>
      </c>
      <c r="D12" s="19" t="s">
        <v>7</v>
      </c>
      <c r="E12" s="84">
        <f>('Trade and Production Averages'!D19+'Trade and Production Averages'!E19)/'Trade and Production Averages'!F19</f>
        <v>0.3796788973936549</v>
      </c>
      <c r="F12" s="87">
        <v>0.1</v>
      </c>
    </row>
    <row r="13" spans="1:37" x14ac:dyDescent="0.25">
      <c r="A13" s="2"/>
      <c r="C13" s="37">
        <v>302</v>
      </c>
      <c r="D13" s="19" t="s">
        <v>8</v>
      </c>
      <c r="E13" s="84">
        <f>('Trade and Production Averages'!D20+'Trade and Production Averages'!E20)/'Trade and Production Averages'!F20</f>
        <v>0.13587352069297837</v>
      </c>
      <c r="F13" s="87">
        <f>E13*0.33</f>
        <v>4.4838261828682863E-2</v>
      </c>
    </row>
    <row r="14" spans="1:37" x14ac:dyDescent="0.25">
      <c r="A14" s="2"/>
      <c r="C14" s="37">
        <v>303</v>
      </c>
      <c r="D14" s="19" t="s">
        <v>9</v>
      </c>
      <c r="E14" s="84">
        <f>('Trade and Production Averages'!D21+'Trade and Production Averages'!E21)/'Trade and Production Averages'!F21</f>
        <v>0.22328715747469216</v>
      </c>
      <c r="F14" s="87">
        <f>E14*0.33</f>
        <v>7.3684761966648415E-2</v>
      </c>
    </row>
    <row r="15" spans="1:37" x14ac:dyDescent="0.25">
      <c r="A15" s="2"/>
      <c r="C15" s="37">
        <v>304</v>
      </c>
      <c r="D15" s="19" t="s">
        <v>10</v>
      </c>
      <c r="E15" s="84">
        <f>('Trade and Production Averages'!D22+'Trade and Production Averages'!E22)/'Trade and Production Averages'!F22</f>
        <v>0.23014214359455357</v>
      </c>
      <c r="F15" s="87">
        <f>E15*0.33</f>
        <v>7.5946907386202675E-2</v>
      </c>
    </row>
    <row r="16" spans="1:37" x14ac:dyDescent="0.25">
      <c r="A16" s="2"/>
      <c r="C16" s="37">
        <v>305</v>
      </c>
      <c r="D16" s="19" t="s">
        <v>11</v>
      </c>
      <c r="E16" s="84">
        <f>('Trade and Production Averages'!D23+'Trade and Production Averages'!E23)/'Trade and Production Averages'!F23</f>
        <v>0.1049795782151859</v>
      </c>
      <c r="F16" s="87">
        <v>3.4599999999999999E-2</v>
      </c>
    </row>
    <row r="17" spans="1:6" x14ac:dyDescent="0.25">
      <c r="A17" s="2"/>
      <c r="C17" s="37">
        <v>306</v>
      </c>
      <c r="D17" s="19" t="s">
        <v>12</v>
      </c>
      <c r="E17" s="84">
        <f>('Trade and Production Averages'!D24+'Trade and Production Averages'!E24)/'Trade and Production Averages'!F24</f>
        <v>0.21389728376047323</v>
      </c>
      <c r="F17" s="87">
        <f>E17*0.33</f>
        <v>7.0586103640956174E-2</v>
      </c>
    </row>
    <row r="18" spans="1:6" x14ac:dyDescent="0.25">
      <c r="A18" s="2"/>
      <c r="C18" s="37">
        <v>311</v>
      </c>
      <c r="D18" s="19" t="s">
        <v>13</v>
      </c>
      <c r="E18" s="84">
        <f>('Trade and Production Averages'!D25+'Trade and Production Averages'!E25)/'Trade and Production Averages'!F25</f>
        <v>1.2009003379379106</v>
      </c>
      <c r="F18" s="87">
        <v>0.1</v>
      </c>
    </row>
    <row r="19" spans="1:6" x14ac:dyDescent="0.25">
      <c r="A19" s="2"/>
      <c r="C19" s="37">
        <v>312</v>
      </c>
      <c r="D19" s="19" t="s">
        <v>14</v>
      </c>
      <c r="E19" s="84">
        <f>('Trade and Production Averages'!D26+'Trade and Production Averages'!E26)/'Trade and Production Averages'!F26</f>
        <v>0.66209853314848488</v>
      </c>
      <c r="F19" s="87">
        <v>0.1</v>
      </c>
    </row>
    <row r="20" spans="1:6" x14ac:dyDescent="0.25">
      <c r="A20" s="2"/>
      <c r="C20" s="37">
        <v>313</v>
      </c>
      <c r="D20" s="19" t="s">
        <v>15</v>
      </c>
      <c r="E20" s="84">
        <f>('Trade and Production Averages'!D27+'Trade and Production Averages'!E27)/'Trade and Production Averages'!F27</f>
        <v>3.9161441411827878</v>
      </c>
      <c r="F20" s="87">
        <v>0.1</v>
      </c>
    </row>
    <row r="21" spans="1:6" x14ac:dyDescent="0.25">
      <c r="A21" s="2"/>
      <c r="C21" s="37">
        <v>314</v>
      </c>
      <c r="D21" s="19" t="s">
        <v>16</v>
      </c>
      <c r="E21" s="84">
        <f>('Trade and Production Averages'!D28+'Trade and Production Averages'!E28)/'Trade and Production Averages'!F28</f>
        <v>0.86655763256469143</v>
      </c>
      <c r="F21" s="87">
        <v>0.1</v>
      </c>
    </row>
    <row r="22" spans="1:6" x14ac:dyDescent="0.25">
      <c r="A22" s="2"/>
      <c r="C22" s="37">
        <v>316</v>
      </c>
      <c r="D22" s="19" t="s">
        <v>17</v>
      </c>
      <c r="E22" s="84">
        <f>('Trade and Production Averages'!D29+'Trade and Production Averages'!E29)/'Trade and Production Averages'!F29</f>
        <v>0.63223362519106963</v>
      </c>
      <c r="F22" s="87">
        <v>0.1</v>
      </c>
    </row>
    <row r="23" spans="1:6" x14ac:dyDescent="0.25">
      <c r="A23" s="2"/>
      <c r="C23" s="37">
        <v>317</v>
      </c>
      <c r="D23" s="19" t="s">
        <v>18</v>
      </c>
      <c r="E23" s="84">
        <f>('Trade and Production Averages'!D30+'Trade and Production Averages'!E30)/'Trade and Production Averages'!F30</f>
        <v>2.4856050907640865</v>
      </c>
      <c r="F23" s="87">
        <v>0.1</v>
      </c>
    </row>
    <row r="24" spans="1:6" x14ac:dyDescent="0.25">
      <c r="A24" s="2"/>
      <c r="C24" s="37">
        <v>321</v>
      </c>
      <c r="D24" s="19" t="s">
        <v>19</v>
      </c>
      <c r="E24" s="84">
        <f>('Trade and Production Averages'!D31+'Trade and Production Averages'!E31)/'Trade and Production Averages'!F31</f>
        <v>0.49447887363395981</v>
      </c>
      <c r="F24" s="87">
        <v>0.1</v>
      </c>
    </row>
    <row r="25" spans="1:6" x14ac:dyDescent="0.25">
      <c r="A25" s="2"/>
      <c r="C25" s="37">
        <v>322</v>
      </c>
      <c r="D25" s="19" t="s">
        <v>20</v>
      </c>
      <c r="E25" s="84">
        <f>('Trade and Production Averages'!D32+'Trade and Production Averages'!E32)/'Trade and Production Averages'!F32</f>
        <v>0.18558051784594978</v>
      </c>
      <c r="F25" s="87">
        <f>E25*0.33</f>
        <v>6.1241570889163433E-2</v>
      </c>
    </row>
    <row r="26" spans="1:6" x14ac:dyDescent="0.25">
      <c r="A26" s="2"/>
      <c r="C26" s="37">
        <v>323</v>
      </c>
      <c r="D26" s="19" t="s">
        <v>21</v>
      </c>
      <c r="E26" s="84">
        <f>('Trade and Production Averages'!D33+'Trade and Production Averages'!E33)/'Trade and Production Averages'!F33</f>
        <v>0.44975775157121906</v>
      </c>
      <c r="F26" s="87">
        <v>0.1</v>
      </c>
    </row>
    <row r="27" spans="1:6" x14ac:dyDescent="0.25">
      <c r="A27" s="2"/>
      <c r="C27" s="37">
        <v>324</v>
      </c>
      <c r="D27" s="19" t="s">
        <v>22</v>
      </c>
      <c r="E27" s="84">
        <f>('Trade and Production Averages'!D34+'Trade and Production Averages'!E34)/'Trade and Production Averages'!F34</f>
        <v>0.23969628123405889</v>
      </c>
      <c r="F27" s="87">
        <f>E27*0.33</f>
        <v>7.9099772807239441E-2</v>
      </c>
    </row>
    <row r="28" spans="1:6" x14ac:dyDescent="0.25">
      <c r="A28" s="2"/>
      <c r="C28" s="37">
        <v>325</v>
      </c>
      <c r="D28" s="19" t="s">
        <v>23</v>
      </c>
      <c r="E28" s="84">
        <f>('Trade and Production Averages'!D35+'Trade and Production Averages'!E35)/'Trade and Production Averages'!F35</f>
        <v>3.4549456059619864E-2</v>
      </c>
      <c r="F28" s="87">
        <v>0</v>
      </c>
    </row>
    <row r="29" spans="1:6" x14ac:dyDescent="0.25">
      <c r="A29" s="2"/>
      <c r="C29" s="37" t="s">
        <v>24</v>
      </c>
      <c r="D29" s="19" t="s">
        <v>25</v>
      </c>
      <c r="E29" s="84">
        <f>('Trade and Production Averages'!D36+'Trade and Production Averages'!E36)/'Trade and Production Averages'!F36</f>
        <v>0.6224296063975413</v>
      </c>
      <c r="F29" s="87">
        <v>0.1</v>
      </c>
    </row>
    <row r="30" spans="1:6" x14ac:dyDescent="0.25">
      <c r="A30" s="2"/>
      <c r="C30" s="37">
        <v>334</v>
      </c>
      <c r="D30" s="19" t="s">
        <v>26</v>
      </c>
      <c r="E30" s="84">
        <f>('Trade and Production Averages'!D37+'Trade and Production Averages'!E37)/'Trade and Production Averages'!F37</f>
        <v>0.93892076535805369</v>
      </c>
      <c r="F30" s="87">
        <v>0.1</v>
      </c>
    </row>
    <row r="31" spans="1:6" x14ac:dyDescent="0.25">
      <c r="A31" s="2"/>
      <c r="C31" s="37">
        <v>335</v>
      </c>
      <c r="D31" s="19" t="s">
        <v>27</v>
      </c>
      <c r="E31" s="84">
        <f>('Trade and Production Averages'!D38+'Trade and Production Averages'!E38)/'Trade and Production Averages'!F38</f>
        <v>0.72697653331629575</v>
      </c>
      <c r="F31" s="87">
        <v>0.1</v>
      </c>
    </row>
    <row r="32" spans="1:6" x14ac:dyDescent="0.25">
      <c r="A32" s="2"/>
      <c r="C32" s="37">
        <v>336</v>
      </c>
      <c r="D32" s="19" t="s">
        <v>28</v>
      </c>
      <c r="E32" s="84">
        <f>('Trade and Production Averages'!D39+'Trade and Production Averages'!E39)/'Trade and Production Averages'!F39</f>
        <v>0.13474712813402395</v>
      </c>
      <c r="F32" s="87">
        <f>E32*0.33</f>
        <v>4.4466552284227905E-2</v>
      </c>
    </row>
    <row r="33" spans="1:6" x14ac:dyDescent="0.25">
      <c r="A33" s="2"/>
      <c r="C33" s="37">
        <v>337</v>
      </c>
      <c r="D33" s="19" t="s">
        <v>29</v>
      </c>
      <c r="E33" s="84">
        <f>('Trade and Production Averages'!D40+'Trade and Production Averages'!E40)/'Trade and Production Averages'!F40</f>
        <v>1.2067660638056441</v>
      </c>
      <c r="F33" s="87">
        <v>0.1</v>
      </c>
    </row>
    <row r="34" spans="1:6" x14ac:dyDescent="0.25">
      <c r="A34" s="2"/>
      <c r="C34" s="37">
        <v>338</v>
      </c>
      <c r="D34" s="19" t="s">
        <v>30</v>
      </c>
      <c r="E34" s="84">
        <f>('Trade and Production Averages'!D41+'Trade and Production Averages'!E41)/'Trade and Production Averages'!F41</f>
        <v>0.37272241930487338</v>
      </c>
      <c r="F34" s="87">
        <v>0.1</v>
      </c>
    </row>
    <row r="35" spans="1:6" x14ac:dyDescent="0.25">
      <c r="A35" s="2"/>
      <c r="C35" s="37">
        <v>341</v>
      </c>
      <c r="D35" s="19" t="s">
        <v>31</v>
      </c>
      <c r="E35" s="84">
        <f>('Trade and Production Averages'!D42+'Trade and Production Averages'!E42)/'Trade and Production Averages'!F42</f>
        <v>0.42628734224797316</v>
      </c>
      <c r="F35" s="87">
        <v>0.1</v>
      </c>
    </row>
    <row r="36" spans="1:6" x14ac:dyDescent="0.25">
      <c r="A36" s="2"/>
      <c r="C36" s="37">
        <v>342</v>
      </c>
      <c r="D36" s="19" t="s">
        <v>32</v>
      </c>
      <c r="E36" s="84">
        <f>('Trade and Production Averages'!D43+'Trade and Production Averages'!E43)/'Trade and Production Averages'!F43</f>
        <v>0.25024926003080766</v>
      </c>
      <c r="F36" s="87">
        <f>E36*0.33</f>
        <v>8.2582255810166538E-2</v>
      </c>
    </row>
    <row r="37" spans="1:6" x14ac:dyDescent="0.25">
      <c r="A37" s="2"/>
      <c r="C37" s="37">
        <v>351</v>
      </c>
      <c r="D37" s="19" t="s">
        <v>33</v>
      </c>
      <c r="E37" s="84">
        <f>('Trade and Production Averages'!D44+'Trade and Production Averages'!E44)/'Trade and Production Averages'!F44</f>
        <v>0.76246224310271871</v>
      </c>
      <c r="F37" s="87">
        <v>0.1</v>
      </c>
    </row>
    <row r="38" spans="1:6" x14ac:dyDescent="0.25">
      <c r="A38" s="2"/>
      <c r="C38" s="37">
        <v>352</v>
      </c>
      <c r="D38" s="19" t="s">
        <v>34</v>
      </c>
      <c r="E38" s="84">
        <f>('Trade and Production Averages'!D45+'Trade and Production Averages'!E45)/'Trade and Production Averages'!F45</f>
        <v>1.7770472949928722</v>
      </c>
      <c r="F38" s="87">
        <v>0.1</v>
      </c>
    </row>
    <row r="39" spans="1:6" x14ac:dyDescent="0.25">
      <c r="A39" s="2"/>
      <c r="C39" s="37">
        <v>353</v>
      </c>
      <c r="D39" s="19" t="s">
        <v>35</v>
      </c>
      <c r="E39" s="84">
        <f>('Trade and Production Averages'!D46+'Trade and Production Averages'!E46)/'Trade and Production Averages'!F46</f>
        <v>1.8759504633643576</v>
      </c>
      <c r="F39" s="87">
        <v>0.1</v>
      </c>
    </row>
    <row r="40" spans="1:6" x14ac:dyDescent="0.25">
      <c r="A40" s="2"/>
      <c r="C40" s="37">
        <v>354</v>
      </c>
      <c r="D40" s="19" t="s">
        <v>36</v>
      </c>
      <c r="E40" s="84">
        <f>('Trade and Production Averages'!D47+'Trade and Production Averages'!E47)/'Trade and Production Averages'!F47</f>
        <v>0.22810016490670912</v>
      </c>
      <c r="F40" s="87">
        <f>E40*0.33</f>
        <v>7.5273054419214017E-2</v>
      </c>
    </row>
    <row r="41" spans="1:6" x14ac:dyDescent="0.25">
      <c r="A41" s="2"/>
      <c r="C41" s="37">
        <v>355</v>
      </c>
      <c r="D41" s="19" t="s">
        <v>37</v>
      </c>
      <c r="E41" s="84">
        <f>('Trade and Production Averages'!D48+'Trade and Production Averages'!E48)/'Trade and Production Averages'!F48</f>
        <v>0.42235490444908497</v>
      </c>
      <c r="F41" s="87">
        <v>0.1</v>
      </c>
    </row>
    <row r="42" spans="1:6" x14ac:dyDescent="0.25">
      <c r="A42" s="2"/>
      <c r="C42" s="37">
        <v>356</v>
      </c>
      <c r="D42" s="19" t="s">
        <v>38</v>
      </c>
      <c r="E42" s="84">
        <f>('Trade and Production Averages'!D49+'Trade and Production Averages'!E49)/'Trade and Production Averages'!F49</f>
        <v>2.0987895754919084</v>
      </c>
      <c r="F42" s="87">
        <v>0.1</v>
      </c>
    </row>
    <row r="43" spans="1:6" x14ac:dyDescent="0.25">
      <c r="A43" s="2"/>
      <c r="C43" s="37">
        <v>357</v>
      </c>
      <c r="D43" s="19" t="s">
        <v>39</v>
      </c>
      <c r="E43" s="84">
        <f>('Trade and Production Averages'!D50+'Trade and Production Averages'!E50)/'Trade and Production Averages'!F50</f>
        <v>1.1376515418201598</v>
      </c>
      <c r="F43" s="87">
        <v>0.1</v>
      </c>
    </row>
    <row r="44" spans="1:6" x14ac:dyDescent="0.25">
      <c r="A44" s="2"/>
      <c r="C44" s="37">
        <v>358</v>
      </c>
      <c r="D44" s="19" t="s">
        <v>40</v>
      </c>
      <c r="E44" s="84">
        <f>('Trade and Production Averages'!D51+'Trade and Production Averages'!E51)/'Trade and Production Averages'!F51</f>
        <v>0.61109913326331355</v>
      </c>
      <c r="F44" s="87">
        <v>0.1</v>
      </c>
    </row>
    <row r="45" spans="1:6" x14ac:dyDescent="0.25">
      <c r="A45" s="2"/>
      <c r="C45" s="37">
        <v>359</v>
      </c>
      <c r="D45" s="19" t="s">
        <v>41</v>
      </c>
      <c r="E45" s="84">
        <f>('Trade and Production Averages'!D52+'Trade and Production Averages'!E52)/'Trade and Production Averages'!F52</f>
        <v>42.172766617009863</v>
      </c>
      <c r="F45" s="87">
        <v>0.1</v>
      </c>
    </row>
    <row r="46" spans="1:6" x14ac:dyDescent="0.25">
      <c r="A46" s="2"/>
      <c r="C46" s="37">
        <v>361</v>
      </c>
      <c r="D46" s="19" t="s">
        <v>42</v>
      </c>
      <c r="E46" s="84">
        <f>('Trade and Production Averages'!D53+'Trade and Production Averages'!E53)/'Trade and Production Averages'!F53</f>
        <v>1.6809420744261088</v>
      </c>
      <c r="F46" s="87">
        <v>0.1</v>
      </c>
    </row>
    <row r="47" spans="1:6" x14ac:dyDescent="0.25">
      <c r="A47" s="2"/>
      <c r="C47" s="37">
        <v>362</v>
      </c>
      <c r="D47" s="19" t="s">
        <v>43</v>
      </c>
      <c r="E47" s="84">
        <f>('Trade and Production Averages'!D54+'Trade and Production Averages'!E54)/'Trade and Production Averages'!F54</f>
        <v>1.4706903058175673</v>
      </c>
      <c r="F47" s="87">
        <v>0.1</v>
      </c>
    </row>
    <row r="48" spans="1:6" x14ac:dyDescent="0.25">
      <c r="A48" s="2"/>
      <c r="C48" s="37">
        <v>363</v>
      </c>
      <c r="D48" s="19" t="s">
        <v>44</v>
      </c>
      <c r="E48" s="84">
        <f>('Trade and Production Averages'!D55+'Trade and Production Averages'!E55)/'Trade and Production Averages'!F55</f>
        <v>0.46475425395952386</v>
      </c>
      <c r="F48" s="87">
        <v>0.1</v>
      </c>
    </row>
    <row r="49" spans="1:6" x14ac:dyDescent="0.25">
      <c r="A49" s="2"/>
      <c r="C49" s="37">
        <v>364</v>
      </c>
      <c r="D49" s="19" t="s">
        <v>45</v>
      </c>
      <c r="E49" s="84">
        <f>('Trade and Production Averages'!D56+'Trade and Production Averages'!E56)/'Trade and Production Averages'!F56</f>
        <v>0.97930964888556316</v>
      </c>
      <c r="F49" s="87">
        <v>0.1</v>
      </c>
    </row>
    <row r="50" spans="1:6" x14ac:dyDescent="0.25">
      <c r="A50" s="2"/>
      <c r="C50" s="37">
        <v>365</v>
      </c>
      <c r="D50" s="19" t="s">
        <v>46</v>
      </c>
      <c r="E50" s="84">
        <f>('Trade and Production Averages'!D57+'Trade and Production Averages'!E57)/'Trade and Production Averages'!F57</f>
        <v>0.78096392135185488</v>
      </c>
      <c r="F50" s="87">
        <v>0.1</v>
      </c>
    </row>
    <row r="51" spans="1:6" x14ac:dyDescent="0.25">
      <c r="A51" s="2"/>
      <c r="C51" s="37">
        <v>366</v>
      </c>
      <c r="D51" s="19" t="s">
        <v>47</v>
      </c>
      <c r="E51" s="84">
        <f>('Trade and Production Averages'!D58+'Trade and Production Averages'!E58)/'Trade and Production Averages'!F58</f>
        <v>0.80807275544320811</v>
      </c>
      <c r="F51" s="87">
        <v>0.1</v>
      </c>
    </row>
    <row r="52" spans="1:6" x14ac:dyDescent="0.25">
      <c r="A52" s="2"/>
      <c r="C52" s="37">
        <v>369</v>
      </c>
      <c r="D52" s="19" t="s">
        <v>48</v>
      </c>
      <c r="E52" s="84">
        <f>('Trade and Production Averages'!D59+'Trade and Production Averages'!E59)/'Trade and Production Averages'!F59</f>
        <v>19.851066464861184</v>
      </c>
      <c r="F52" s="87">
        <v>0.1</v>
      </c>
    </row>
    <row r="53" spans="1:6" ht="33" x14ac:dyDescent="0.25">
      <c r="A53" s="2"/>
      <c r="C53" s="37">
        <v>371</v>
      </c>
      <c r="D53" s="9" t="s">
        <v>49</v>
      </c>
      <c r="E53" s="84">
        <f>('Trade and Production Averages'!D60+'Trade and Production Averages'!E60)/'Trade and Production Averages'!F60</f>
        <v>19.851066464861184</v>
      </c>
      <c r="F53" s="87">
        <v>0.1</v>
      </c>
    </row>
    <row r="54" spans="1:6" x14ac:dyDescent="0.25">
      <c r="A54" s="2"/>
      <c r="C54" s="37">
        <v>372</v>
      </c>
      <c r="D54" s="19" t="s">
        <v>50</v>
      </c>
      <c r="E54" s="84">
        <f>('Trade and Production Averages'!D61+'Trade and Production Averages'!E61)/'Trade and Production Averages'!F61</f>
        <v>1.4539253207635743</v>
      </c>
      <c r="F54" s="87">
        <v>0.1</v>
      </c>
    </row>
    <row r="55" spans="1:6" ht="33" x14ac:dyDescent="0.25">
      <c r="A55" s="2"/>
      <c r="C55" s="37">
        <v>373</v>
      </c>
      <c r="D55" s="9" t="s">
        <v>51</v>
      </c>
      <c r="E55" s="84">
        <f>('Trade and Production Averages'!D62+'Trade and Production Averages'!E62)/'Trade and Production Averages'!F62</f>
        <v>2.2878515634885592</v>
      </c>
      <c r="F55" s="87">
        <v>0.1</v>
      </c>
    </row>
    <row r="56" spans="1:6" x14ac:dyDescent="0.25">
      <c r="A56" s="2"/>
      <c r="C56" s="37">
        <v>374</v>
      </c>
      <c r="D56" s="19" t="s">
        <v>52</v>
      </c>
      <c r="E56" s="84">
        <f>('Trade and Production Averages'!D63+'Trade and Production Averages'!E63)/'Trade and Production Averages'!F63</f>
        <v>2.9213068123691439</v>
      </c>
      <c r="F56" s="87">
        <v>0.1</v>
      </c>
    </row>
    <row r="57" spans="1:6" x14ac:dyDescent="0.25">
      <c r="A57" s="2"/>
      <c r="C57" s="37">
        <v>375</v>
      </c>
      <c r="D57" s="9" t="s">
        <v>53</v>
      </c>
      <c r="E57" s="84">
        <f>('Trade and Production Averages'!D64+'Trade and Production Averages'!E64)/'Trade and Production Averages'!F64</f>
        <v>15.958429271060901</v>
      </c>
      <c r="F57" s="87">
        <v>0.1</v>
      </c>
    </row>
    <row r="58" spans="1:6" x14ac:dyDescent="0.25">
      <c r="A58" s="2"/>
      <c r="C58" s="37">
        <v>376</v>
      </c>
      <c r="D58" s="19" t="s">
        <v>54</v>
      </c>
      <c r="E58" s="84">
        <f>('Trade and Production Averages'!D65+'Trade and Production Averages'!E65)/'Trade and Production Averages'!F65</f>
        <v>0.83892066149960054</v>
      </c>
      <c r="F58" s="87">
        <v>0.1</v>
      </c>
    </row>
    <row r="59" spans="1:6" ht="33" x14ac:dyDescent="0.25">
      <c r="A59" s="2"/>
      <c r="C59" s="37">
        <v>379</v>
      </c>
      <c r="D59" s="9" t="s">
        <v>55</v>
      </c>
      <c r="E59" s="84">
        <f>('Trade and Production Averages'!D66+'Trade and Production Averages'!E66)/'Trade and Production Averages'!F66</f>
        <v>37.670410184752456</v>
      </c>
      <c r="F59" s="87">
        <v>0.1</v>
      </c>
    </row>
    <row r="60" spans="1:6" x14ac:dyDescent="0.25">
      <c r="A60" s="2"/>
      <c r="C60" s="37">
        <v>381</v>
      </c>
      <c r="D60" s="19" t="s">
        <v>56</v>
      </c>
      <c r="E60" s="84">
        <f>('Trade and Production Averages'!D67+'Trade and Production Averages'!E67)/'Trade and Production Averages'!F67</f>
        <v>1.141369369535447</v>
      </c>
      <c r="F60" s="87">
        <v>0.1</v>
      </c>
    </row>
    <row r="61" spans="1:6" x14ac:dyDescent="0.25">
      <c r="A61" s="2"/>
      <c r="C61" s="37">
        <v>382</v>
      </c>
      <c r="D61" s="19" t="s">
        <v>57</v>
      </c>
      <c r="E61" s="84">
        <f>('Trade and Production Averages'!D68+'Trade and Production Averages'!E68)/'Trade and Production Averages'!F68</f>
        <v>0.4651901778187375</v>
      </c>
      <c r="F61" s="87">
        <v>0.1</v>
      </c>
    </row>
    <row r="62" spans="1:6" x14ac:dyDescent="0.25">
      <c r="A62" s="2"/>
      <c r="C62" s="37">
        <v>383</v>
      </c>
      <c r="D62" s="19" t="s">
        <v>58</v>
      </c>
      <c r="E62" s="84">
        <f>('Trade and Production Averages'!D69+'Trade and Production Averages'!E69)/'Trade and Production Averages'!F69</f>
        <v>0.29733966189895167</v>
      </c>
      <c r="F62" s="87">
        <f>E62*0.33</f>
        <v>9.8122088426654056E-2</v>
      </c>
    </row>
    <row r="63" spans="1:6" x14ac:dyDescent="0.25">
      <c r="A63" s="2"/>
      <c r="C63" s="37">
        <v>384</v>
      </c>
      <c r="D63" s="19" t="s">
        <v>59</v>
      </c>
      <c r="E63" s="84">
        <f>('Trade and Production Averages'!D70+'Trade and Production Averages'!E70)/'Trade and Production Averages'!F70</f>
        <v>7.5686032998522459E-2</v>
      </c>
      <c r="F63" s="87">
        <v>0</v>
      </c>
    </row>
    <row r="64" spans="1:6" x14ac:dyDescent="0.25">
      <c r="A64" s="2"/>
      <c r="C64" s="37">
        <v>385</v>
      </c>
      <c r="D64" s="9" t="s">
        <v>60</v>
      </c>
      <c r="E64" s="84">
        <f>('Trade and Production Averages'!D71+'Trade and Production Averages'!E71)/'Trade and Production Averages'!F71</f>
        <v>2.1194977223489282</v>
      </c>
      <c r="F64" s="87">
        <v>0.1</v>
      </c>
    </row>
    <row r="65" spans="1:6" x14ac:dyDescent="0.25">
      <c r="A65" s="2"/>
      <c r="C65" s="37">
        <v>386</v>
      </c>
      <c r="D65" s="19" t="s">
        <v>61</v>
      </c>
      <c r="E65" s="84">
        <f>('Trade and Production Averages'!D72+'Trade and Production Averages'!E72)/'Trade and Production Averages'!F72</f>
        <v>1.4928964031868459</v>
      </c>
      <c r="F65" s="87">
        <v>0.1</v>
      </c>
    </row>
    <row r="66" spans="1:6" x14ac:dyDescent="0.25">
      <c r="A66" s="2"/>
      <c r="C66" s="37">
        <v>387</v>
      </c>
      <c r="D66" s="19" t="s">
        <v>62</v>
      </c>
      <c r="E66" s="84">
        <f>('Trade and Production Averages'!D73+'Trade and Production Averages'!E73)/'Trade and Production Averages'!F73</f>
        <v>45.700761046524171</v>
      </c>
      <c r="F66" s="87">
        <v>0.1</v>
      </c>
    </row>
    <row r="67" spans="1:6" ht="15.95" customHeight="1" x14ac:dyDescent="0.25">
      <c r="C67" s="37">
        <v>389</v>
      </c>
      <c r="D67" s="9" t="s">
        <v>63</v>
      </c>
      <c r="E67" s="84">
        <f>('Trade and Production Averages'!D74+'Trade and Production Averages'!E74)/'Trade and Production Averages'!F74</f>
        <v>8.3605991159839945</v>
      </c>
      <c r="F67" s="87">
        <v>0.1</v>
      </c>
    </row>
    <row r="68" spans="1:6" x14ac:dyDescent="0.25">
      <c r="C68" s="37">
        <v>391</v>
      </c>
      <c r="D68" s="19" t="s">
        <v>64</v>
      </c>
      <c r="E68" s="84">
        <f>('Trade and Production Averages'!D75+'Trade and Production Averages'!E75)/'Trade and Production Averages'!F75</f>
        <v>0.60394120416101371</v>
      </c>
      <c r="F68" s="87">
        <v>0.1</v>
      </c>
    </row>
    <row r="69" spans="1:6" x14ac:dyDescent="0.25">
      <c r="C69" s="37">
        <v>411</v>
      </c>
      <c r="D69" s="19" t="s">
        <v>65</v>
      </c>
      <c r="E69" s="84">
        <f>('Trade and Production Averages'!D76+'Trade and Production Averages'!E76)/'Trade and Production Averages'!F76</f>
        <v>0.14764175872030735</v>
      </c>
      <c r="F69" s="87">
        <f>E69*0.33</f>
        <v>4.8721780377701432E-2</v>
      </c>
    </row>
    <row r="70" spans="1:6" x14ac:dyDescent="0.25">
      <c r="C70" s="37">
        <v>412</v>
      </c>
      <c r="D70" s="9" t="s">
        <v>66</v>
      </c>
      <c r="E70" s="84">
        <f>('Trade and Production Averages'!D77+'Trade and Production Averages'!E77)/'Trade and Production Averages'!F77</f>
        <v>0.14764175872030735</v>
      </c>
      <c r="F70" s="87">
        <f>E70*0.33</f>
        <v>4.8721780377701432E-2</v>
      </c>
    </row>
    <row r="71" spans="1:6" x14ac:dyDescent="0.25">
      <c r="C71" s="37">
        <v>413</v>
      </c>
      <c r="D71" s="19" t="s">
        <v>67</v>
      </c>
      <c r="E71" s="84">
        <f>('Trade and Production Averages'!D78+'Trade and Production Averages'!E78)/'Trade and Production Averages'!F78</f>
        <v>0.14764175872030735</v>
      </c>
      <c r="F71" s="87">
        <f>E71*0.33</f>
        <v>4.8721780377701432E-2</v>
      </c>
    </row>
    <row r="72" spans="1:6" ht="17.25" thickBot="1" x14ac:dyDescent="0.3">
      <c r="C72" s="76">
        <v>3042</v>
      </c>
      <c r="D72" s="81" t="s">
        <v>81</v>
      </c>
      <c r="E72" s="88">
        <f>('Trade and Production Averages'!D79+'Trade and Production Averages'!E79)/'Trade and Production Averages'!F79</f>
        <v>0.80606864191313199</v>
      </c>
      <c r="F72" s="89">
        <v>0.1</v>
      </c>
    </row>
    <row r="73" spans="1:6" x14ac:dyDescent="0.25">
      <c r="C73" s="109"/>
      <c r="D73" s="82"/>
    </row>
    <row r="74" spans="1:6" x14ac:dyDescent="0.25">
      <c r="C74" s="110"/>
      <c r="D74" s="82"/>
    </row>
    <row r="75" spans="1:6" x14ac:dyDescent="0.25">
      <c r="C75" s="38"/>
      <c r="D75" s="82"/>
    </row>
    <row r="76" spans="1:6" x14ac:dyDescent="0.25">
      <c r="C76" s="38"/>
      <c r="D76" s="82"/>
    </row>
    <row r="77" spans="1:6" x14ac:dyDescent="0.25">
      <c r="C77" s="38"/>
      <c r="D77" s="82"/>
    </row>
    <row r="78" spans="1:6" x14ac:dyDescent="0.25">
      <c r="C78" s="38"/>
    </row>
    <row r="79" spans="1:6" x14ac:dyDescent="0.25">
      <c r="C79" s="38"/>
    </row>
    <row r="80" spans="1:6" x14ac:dyDescent="0.25">
      <c r="C80" s="38"/>
    </row>
    <row r="81" spans="3:3" x14ac:dyDescent="0.25">
      <c r="C81" s="38"/>
    </row>
    <row r="82" spans="3:3" x14ac:dyDescent="0.25">
      <c r="C82" s="38"/>
    </row>
    <row r="83" spans="3:3" x14ac:dyDescent="0.25">
      <c r="C83" s="38"/>
    </row>
    <row r="84" spans="3:3" x14ac:dyDescent="0.25">
      <c r="C84" s="38"/>
    </row>
    <row r="85" spans="3:3" x14ac:dyDescent="0.25">
      <c r="C85" s="38"/>
    </row>
    <row r="86" spans="3:3" x14ac:dyDescent="0.25">
      <c r="C86" s="38"/>
    </row>
    <row r="87" spans="3:3" x14ac:dyDescent="0.25">
      <c r="C87" s="38"/>
    </row>
    <row r="88" spans="3:3" x14ac:dyDescent="0.25">
      <c r="C88" s="38"/>
    </row>
    <row r="89" spans="3:3" x14ac:dyDescent="0.25">
      <c r="C89" s="38"/>
    </row>
    <row r="90" spans="3:3" x14ac:dyDescent="0.25">
      <c r="C90" s="38"/>
    </row>
    <row r="91" spans="3:3" x14ac:dyDescent="0.25">
      <c r="C91" s="38"/>
    </row>
    <row r="92" spans="3:3" x14ac:dyDescent="0.25">
      <c r="C92" s="38"/>
    </row>
    <row r="93" spans="3:3" x14ac:dyDescent="0.25">
      <c r="C93" s="38"/>
    </row>
    <row r="94" spans="3:3" x14ac:dyDescent="0.25">
      <c r="C94" s="38"/>
    </row>
    <row r="95" spans="3:3" x14ac:dyDescent="0.25">
      <c r="C95" s="38"/>
    </row>
    <row r="96" spans="3:3" x14ac:dyDescent="0.25">
      <c r="C96" s="38"/>
    </row>
    <row r="97" spans="1:3" x14ac:dyDescent="0.25">
      <c r="A97" s="2"/>
      <c r="C97" s="38"/>
    </row>
    <row r="98" spans="1:3" x14ac:dyDescent="0.25">
      <c r="A98" s="2"/>
      <c r="C98" s="38"/>
    </row>
    <row r="99" spans="1:3" x14ac:dyDescent="0.25">
      <c r="A99" s="2"/>
      <c r="C99" s="38"/>
    </row>
    <row r="100" spans="1:3" x14ac:dyDescent="0.25">
      <c r="A100" s="2"/>
      <c r="C100" s="38"/>
    </row>
    <row r="101" spans="1:3" x14ac:dyDescent="0.25">
      <c r="A101" s="2"/>
      <c r="C101" s="38"/>
    </row>
    <row r="102" spans="1:3" x14ac:dyDescent="0.25">
      <c r="A102" s="2"/>
      <c r="C102" s="38"/>
    </row>
    <row r="103" spans="1:3" x14ac:dyDescent="0.25">
      <c r="A103" s="2"/>
      <c r="C103" s="38"/>
    </row>
    <row r="104" spans="1:3" x14ac:dyDescent="0.25">
      <c r="A104" s="2"/>
      <c r="C104" s="38"/>
    </row>
    <row r="105" spans="1:3" x14ac:dyDescent="0.25">
      <c r="A105" s="2"/>
      <c r="C105" s="38"/>
    </row>
    <row r="106" spans="1:3" x14ac:dyDescent="0.25">
      <c r="A106" s="2"/>
      <c r="C106" s="38"/>
    </row>
    <row r="107" spans="1:3" x14ac:dyDescent="0.25">
      <c r="A107" s="2"/>
      <c r="C107" s="38"/>
    </row>
    <row r="108" spans="1:3" x14ac:dyDescent="0.25">
      <c r="A108" s="2"/>
      <c r="C108" s="38"/>
    </row>
    <row r="109" spans="1:3" x14ac:dyDescent="0.25">
      <c r="A109" s="2"/>
      <c r="C109" s="38"/>
    </row>
    <row r="110" spans="1:3" x14ac:dyDescent="0.25">
      <c r="A110" s="2"/>
      <c r="C110" s="38"/>
    </row>
    <row r="111" spans="1:3" x14ac:dyDescent="0.25">
      <c r="A111" s="2"/>
      <c r="C111" s="38"/>
    </row>
    <row r="112" spans="1:3" x14ac:dyDescent="0.25">
      <c r="A112" s="2"/>
      <c r="C112" s="38"/>
    </row>
    <row r="113" spans="1:8" x14ac:dyDescent="0.25">
      <c r="A113" s="2"/>
      <c r="C113" s="38"/>
    </row>
    <row r="114" spans="1:8" x14ac:dyDescent="0.25">
      <c r="A114" s="2"/>
      <c r="C114" s="38"/>
    </row>
    <row r="115" spans="1:8" x14ac:dyDescent="0.25">
      <c r="A115" s="2"/>
      <c r="C115" s="38"/>
    </row>
    <row r="116" spans="1:8" x14ac:dyDescent="0.25">
      <c r="A116" s="2"/>
      <c r="C116" s="38"/>
    </row>
    <row r="117" spans="1:8" x14ac:dyDescent="0.25">
      <c r="A117" s="2"/>
    </row>
    <row r="118" spans="1:8" x14ac:dyDescent="0.25">
      <c r="A118" s="2"/>
    </row>
    <row r="119" spans="1:8" x14ac:dyDescent="0.25">
      <c r="A119" s="2"/>
    </row>
    <row r="120" spans="1:8" x14ac:dyDescent="0.25">
      <c r="A120" s="2"/>
    </row>
    <row r="121" spans="1:8" x14ac:dyDescent="0.25">
      <c r="A121" s="2"/>
    </row>
    <row r="122" spans="1:8" x14ac:dyDescent="0.25">
      <c r="A122" s="2"/>
      <c r="B122" s="6"/>
      <c r="C122" s="77"/>
      <c r="D122" s="83"/>
      <c r="E122" s="90"/>
      <c r="F122" s="90"/>
      <c r="G122" s="6"/>
      <c r="H122" s="6"/>
    </row>
  </sheetData>
  <mergeCells count="3">
    <mergeCell ref="C73:C74"/>
    <mergeCell ref="E3:F3"/>
    <mergeCell ref="D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E76"/>
  <sheetViews>
    <sheetView workbookViewId="0">
      <selection activeCell="K32" sqref="K32"/>
    </sheetView>
  </sheetViews>
  <sheetFormatPr defaultColWidth="9.140625" defaultRowHeight="16.5" x14ac:dyDescent="0.3"/>
  <cols>
    <col min="1" max="2" width="9.140625" style="52"/>
    <col min="3" max="3" width="9" style="93" bestFit="1" customWidth="1"/>
    <col min="4" max="4" width="81.7109375" style="93" bestFit="1" customWidth="1"/>
    <col min="5" max="5" width="15.140625" style="91" customWidth="1"/>
    <col min="6" max="16384" width="9.140625" style="52"/>
  </cols>
  <sheetData>
    <row r="2" spans="3:5" ht="23.25" x14ac:dyDescent="0.35">
      <c r="D2" s="95" t="s">
        <v>88</v>
      </c>
    </row>
    <row r="3" spans="3:5" ht="17.25" thickBot="1" x14ac:dyDescent="0.35"/>
    <row r="4" spans="3:5" ht="17.25" thickBot="1" x14ac:dyDescent="0.35">
      <c r="C4" s="62" t="s">
        <v>0</v>
      </c>
      <c r="D4" s="63" t="s">
        <v>1</v>
      </c>
      <c r="E4" s="92" t="s">
        <v>70</v>
      </c>
    </row>
    <row r="5" spans="3:5" x14ac:dyDescent="0.3">
      <c r="C5" s="39">
        <v>210</v>
      </c>
      <c r="D5" s="55" t="s">
        <v>2</v>
      </c>
      <c r="E5" s="87">
        <v>0.1</v>
      </c>
    </row>
    <row r="6" spans="3:5" x14ac:dyDescent="0.3">
      <c r="C6" s="39">
        <v>221</v>
      </c>
      <c r="D6" s="55" t="s">
        <v>80</v>
      </c>
      <c r="E6" s="87">
        <v>0.1</v>
      </c>
    </row>
    <row r="7" spans="3:5" x14ac:dyDescent="0.3">
      <c r="C7" s="39">
        <v>230</v>
      </c>
      <c r="D7" s="55" t="s">
        <v>79</v>
      </c>
      <c r="E7" s="87">
        <v>0.1</v>
      </c>
    </row>
    <row r="8" spans="3:5" x14ac:dyDescent="0.3">
      <c r="C8" s="39">
        <v>241</v>
      </c>
      <c r="D8" s="55" t="s">
        <v>4</v>
      </c>
      <c r="E8" s="87">
        <v>0.1</v>
      </c>
    </row>
    <row r="9" spans="3:5" x14ac:dyDescent="0.3">
      <c r="C9" s="39">
        <v>242</v>
      </c>
      <c r="D9" s="55" t="s">
        <v>78</v>
      </c>
      <c r="E9" s="87">
        <v>0.1</v>
      </c>
    </row>
    <row r="10" spans="3:5" x14ac:dyDescent="0.3">
      <c r="C10" s="39">
        <v>251</v>
      </c>
      <c r="D10" s="55" t="s">
        <v>5</v>
      </c>
      <c r="E10" s="87">
        <v>0.1</v>
      </c>
    </row>
    <row r="11" spans="3:5" x14ac:dyDescent="0.3">
      <c r="C11" s="39">
        <v>253</v>
      </c>
      <c r="D11" s="55" t="s">
        <v>6</v>
      </c>
      <c r="E11" s="87">
        <v>0.1</v>
      </c>
    </row>
    <row r="12" spans="3:5" x14ac:dyDescent="0.3">
      <c r="C12" s="39">
        <v>301</v>
      </c>
      <c r="D12" s="55" t="s">
        <v>7</v>
      </c>
      <c r="E12" s="87">
        <v>0.1</v>
      </c>
    </row>
    <row r="13" spans="3:5" x14ac:dyDescent="0.3">
      <c r="C13" s="39">
        <v>302</v>
      </c>
      <c r="D13" s="55" t="s">
        <v>8</v>
      </c>
      <c r="E13" s="87">
        <v>4.4838261828682863E-2</v>
      </c>
    </row>
    <row r="14" spans="3:5" x14ac:dyDescent="0.3">
      <c r="C14" s="39">
        <v>303</v>
      </c>
      <c r="D14" s="55" t="s">
        <v>9</v>
      </c>
      <c r="E14" s="87">
        <v>7.3684761966648415E-2</v>
      </c>
    </row>
    <row r="15" spans="3:5" x14ac:dyDescent="0.3">
      <c r="C15" s="39">
        <v>304</v>
      </c>
      <c r="D15" s="55" t="s">
        <v>10</v>
      </c>
      <c r="E15" s="87">
        <v>7.5946907386202675E-2</v>
      </c>
    </row>
    <row r="16" spans="3:5" x14ac:dyDescent="0.3">
      <c r="C16" s="39">
        <v>305</v>
      </c>
      <c r="D16" s="55" t="s">
        <v>11</v>
      </c>
      <c r="E16" s="87">
        <v>3.4599999999999999E-2</v>
      </c>
    </row>
    <row r="17" spans="3:5" x14ac:dyDescent="0.3">
      <c r="C17" s="39">
        <v>306</v>
      </c>
      <c r="D17" s="55" t="s">
        <v>12</v>
      </c>
      <c r="E17" s="87">
        <v>7.0586103640956174E-2</v>
      </c>
    </row>
    <row r="18" spans="3:5" x14ac:dyDescent="0.3">
      <c r="C18" s="39">
        <v>311</v>
      </c>
      <c r="D18" s="55" t="s">
        <v>13</v>
      </c>
      <c r="E18" s="87">
        <v>0.1</v>
      </c>
    </row>
    <row r="19" spans="3:5" x14ac:dyDescent="0.3">
      <c r="C19" s="39">
        <v>312</v>
      </c>
      <c r="D19" s="55" t="s">
        <v>14</v>
      </c>
      <c r="E19" s="87">
        <v>0.1</v>
      </c>
    </row>
    <row r="20" spans="3:5" x14ac:dyDescent="0.3">
      <c r="C20" s="39">
        <v>313</v>
      </c>
      <c r="D20" s="55" t="s">
        <v>15</v>
      </c>
      <c r="E20" s="87">
        <v>0.1</v>
      </c>
    </row>
    <row r="21" spans="3:5" x14ac:dyDescent="0.3">
      <c r="C21" s="39">
        <v>314</v>
      </c>
      <c r="D21" s="55" t="s">
        <v>16</v>
      </c>
      <c r="E21" s="87">
        <v>0.1</v>
      </c>
    </row>
    <row r="22" spans="3:5" x14ac:dyDescent="0.3">
      <c r="C22" s="39">
        <v>316</v>
      </c>
      <c r="D22" s="55" t="s">
        <v>17</v>
      </c>
      <c r="E22" s="87">
        <v>0.1</v>
      </c>
    </row>
    <row r="23" spans="3:5" x14ac:dyDescent="0.3">
      <c r="C23" s="39">
        <v>317</v>
      </c>
      <c r="D23" s="55" t="s">
        <v>18</v>
      </c>
      <c r="E23" s="87">
        <v>0.1</v>
      </c>
    </row>
    <row r="24" spans="3:5" x14ac:dyDescent="0.3">
      <c r="C24" s="39">
        <v>321</v>
      </c>
      <c r="D24" s="55" t="s">
        <v>19</v>
      </c>
      <c r="E24" s="87">
        <v>0.1</v>
      </c>
    </row>
    <row r="25" spans="3:5" x14ac:dyDescent="0.3">
      <c r="C25" s="39">
        <v>322</v>
      </c>
      <c r="D25" s="55" t="s">
        <v>20</v>
      </c>
      <c r="E25" s="87">
        <v>6.1241570889163433E-2</v>
      </c>
    </row>
    <row r="26" spans="3:5" x14ac:dyDescent="0.3">
      <c r="C26" s="39">
        <v>323</v>
      </c>
      <c r="D26" s="55" t="s">
        <v>21</v>
      </c>
      <c r="E26" s="87">
        <v>0.1</v>
      </c>
    </row>
    <row r="27" spans="3:5" x14ac:dyDescent="0.3">
      <c r="C27" s="39">
        <v>324</v>
      </c>
      <c r="D27" s="55" t="s">
        <v>22</v>
      </c>
      <c r="E27" s="87">
        <v>7.9099772807239441E-2</v>
      </c>
    </row>
    <row r="28" spans="3:5" x14ac:dyDescent="0.3">
      <c r="C28" s="39">
        <v>325</v>
      </c>
      <c r="D28" s="55" t="s">
        <v>23</v>
      </c>
      <c r="E28" s="87">
        <v>0</v>
      </c>
    </row>
    <row r="29" spans="3:5" x14ac:dyDescent="0.3">
      <c r="C29" s="39" t="s">
        <v>24</v>
      </c>
      <c r="D29" s="55" t="s">
        <v>25</v>
      </c>
      <c r="E29" s="87">
        <v>0.1</v>
      </c>
    </row>
    <row r="30" spans="3:5" x14ac:dyDescent="0.3">
      <c r="C30" s="39">
        <v>334</v>
      </c>
      <c r="D30" s="55" t="s">
        <v>26</v>
      </c>
      <c r="E30" s="87">
        <v>0.1</v>
      </c>
    </row>
    <row r="31" spans="3:5" x14ac:dyDescent="0.3">
      <c r="C31" s="39">
        <v>335</v>
      </c>
      <c r="D31" s="55" t="s">
        <v>27</v>
      </c>
      <c r="E31" s="87">
        <v>0.1</v>
      </c>
    </row>
    <row r="32" spans="3:5" x14ac:dyDescent="0.3">
      <c r="C32" s="39">
        <v>336</v>
      </c>
      <c r="D32" s="55" t="s">
        <v>28</v>
      </c>
      <c r="E32" s="87">
        <v>4.4466552284227905E-2</v>
      </c>
    </row>
    <row r="33" spans="3:5" x14ac:dyDescent="0.3">
      <c r="C33" s="39">
        <v>337</v>
      </c>
      <c r="D33" s="55" t="s">
        <v>29</v>
      </c>
      <c r="E33" s="87">
        <v>0.1</v>
      </c>
    </row>
    <row r="34" spans="3:5" x14ac:dyDescent="0.3">
      <c r="C34" s="39">
        <v>338</v>
      </c>
      <c r="D34" s="55" t="s">
        <v>30</v>
      </c>
      <c r="E34" s="87">
        <v>0.1</v>
      </c>
    </row>
    <row r="35" spans="3:5" x14ac:dyDescent="0.3">
      <c r="C35" s="39">
        <v>341</v>
      </c>
      <c r="D35" s="55" t="s">
        <v>31</v>
      </c>
      <c r="E35" s="87">
        <v>0.1</v>
      </c>
    </row>
    <row r="36" spans="3:5" x14ac:dyDescent="0.3">
      <c r="C36" s="39">
        <v>342</v>
      </c>
      <c r="D36" s="55" t="s">
        <v>32</v>
      </c>
      <c r="E36" s="87">
        <v>8.2582255810166538E-2</v>
      </c>
    </row>
    <row r="37" spans="3:5" x14ac:dyDescent="0.3">
      <c r="C37" s="39">
        <v>351</v>
      </c>
      <c r="D37" s="55" t="s">
        <v>33</v>
      </c>
      <c r="E37" s="87">
        <v>0.1</v>
      </c>
    </row>
    <row r="38" spans="3:5" x14ac:dyDescent="0.3">
      <c r="C38" s="39">
        <v>352</v>
      </c>
      <c r="D38" s="55" t="s">
        <v>34</v>
      </c>
      <c r="E38" s="87">
        <v>0.1</v>
      </c>
    </row>
    <row r="39" spans="3:5" x14ac:dyDescent="0.3">
      <c r="C39" s="39">
        <v>353</v>
      </c>
      <c r="D39" s="55" t="s">
        <v>35</v>
      </c>
      <c r="E39" s="87">
        <v>0.1</v>
      </c>
    </row>
    <row r="40" spans="3:5" x14ac:dyDescent="0.3">
      <c r="C40" s="39">
        <v>354</v>
      </c>
      <c r="D40" s="55" t="s">
        <v>36</v>
      </c>
      <c r="E40" s="87">
        <v>7.5273054419214017E-2</v>
      </c>
    </row>
    <row r="41" spans="3:5" x14ac:dyDescent="0.3">
      <c r="C41" s="39">
        <v>355</v>
      </c>
      <c r="D41" s="55" t="s">
        <v>37</v>
      </c>
      <c r="E41" s="87">
        <v>0.1</v>
      </c>
    </row>
    <row r="42" spans="3:5" x14ac:dyDescent="0.3">
      <c r="C42" s="39">
        <v>356</v>
      </c>
      <c r="D42" s="55" t="s">
        <v>38</v>
      </c>
      <c r="E42" s="87">
        <v>0.1</v>
      </c>
    </row>
    <row r="43" spans="3:5" x14ac:dyDescent="0.3">
      <c r="C43" s="39">
        <v>357</v>
      </c>
      <c r="D43" s="55" t="s">
        <v>39</v>
      </c>
      <c r="E43" s="87">
        <v>0.1</v>
      </c>
    </row>
    <row r="44" spans="3:5" x14ac:dyDescent="0.3">
      <c r="C44" s="39">
        <v>358</v>
      </c>
      <c r="D44" s="55" t="s">
        <v>40</v>
      </c>
      <c r="E44" s="87">
        <v>0.1</v>
      </c>
    </row>
    <row r="45" spans="3:5" x14ac:dyDescent="0.3">
      <c r="C45" s="39">
        <v>359</v>
      </c>
      <c r="D45" s="55" t="s">
        <v>41</v>
      </c>
      <c r="E45" s="87">
        <v>0.1</v>
      </c>
    </row>
    <row r="46" spans="3:5" x14ac:dyDescent="0.3">
      <c r="C46" s="39">
        <v>361</v>
      </c>
      <c r="D46" s="55" t="s">
        <v>42</v>
      </c>
      <c r="E46" s="87">
        <v>0.1</v>
      </c>
    </row>
    <row r="47" spans="3:5" x14ac:dyDescent="0.3">
      <c r="C47" s="39">
        <v>362</v>
      </c>
      <c r="D47" s="55" t="s">
        <v>43</v>
      </c>
      <c r="E47" s="87">
        <v>0.1</v>
      </c>
    </row>
    <row r="48" spans="3:5" x14ac:dyDescent="0.3">
      <c r="C48" s="39">
        <v>363</v>
      </c>
      <c r="D48" s="55" t="s">
        <v>44</v>
      </c>
      <c r="E48" s="87">
        <v>0.1</v>
      </c>
    </row>
    <row r="49" spans="3:5" x14ac:dyDescent="0.3">
      <c r="C49" s="39">
        <v>364</v>
      </c>
      <c r="D49" s="55" t="s">
        <v>45</v>
      </c>
      <c r="E49" s="87">
        <v>0.1</v>
      </c>
    </row>
    <row r="50" spans="3:5" x14ac:dyDescent="0.3">
      <c r="C50" s="39">
        <v>365</v>
      </c>
      <c r="D50" s="55" t="s">
        <v>46</v>
      </c>
      <c r="E50" s="87">
        <v>0.1</v>
      </c>
    </row>
    <row r="51" spans="3:5" x14ac:dyDescent="0.3">
      <c r="C51" s="39">
        <v>366</v>
      </c>
      <c r="D51" s="55" t="s">
        <v>47</v>
      </c>
      <c r="E51" s="87">
        <v>0.1</v>
      </c>
    </row>
    <row r="52" spans="3:5" x14ac:dyDescent="0.3">
      <c r="C52" s="39">
        <v>369</v>
      </c>
      <c r="D52" s="55" t="s">
        <v>48</v>
      </c>
      <c r="E52" s="87">
        <v>0.1</v>
      </c>
    </row>
    <row r="53" spans="3:5" x14ac:dyDescent="0.3">
      <c r="C53" s="39">
        <v>371</v>
      </c>
      <c r="D53" s="64" t="s">
        <v>49</v>
      </c>
      <c r="E53" s="87">
        <v>0.1</v>
      </c>
    </row>
    <row r="54" spans="3:5" x14ac:dyDescent="0.3">
      <c r="C54" s="39">
        <v>372</v>
      </c>
      <c r="D54" s="55" t="s">
        <v>50</v>
      </c>
      <c r="E54" s="87">
        <v>0.1</v>
      </c>
    </row>
    <row r="55" spans="3:5" ht="33" x14ac:dyDescent="0.3">
      <c r="C55" s="39">
        <v>373</v>
      </c>
      <c r="D55" s="64" t="s">
        <v>51</v>
      </c>
      <c r="E55" s="87">
        <v>0.1</v>
      </c>
    </row>
    <row r="56" spans="3:5" x14ac:dyDescent="0.3">
      <c r="C56" s="39">
        <v>374</v>
      </c>
      <c r="D56" s="55" t="s">
        <v>52</v>
      </c>
      <c r="E56" s="87">
        <v>0.1</v>
      </c>
    </row>
    <row r="57" spans="3:5" x14ac:dyDescent="0.3">
      <c r="C57" s="39">
        <v>375</v>
      </c>
      <c r="D57" s="64" t="s">
        <v>53</v>
      </c>
      <c r="E57" s="87">
        <v>0.1</v>
      </c>
    </row>
    <row r="58" spans="3:5" x14ac:dyDescent="0.3">
      <c r="C58" s="39">
        <v>376</v>
      </c>
      <c r="D58" s="55" t="s">
        <v>54</v>
      </c>
      <c r="E58" s="87">
        <v>0.1</v>
      </c>
    </row>
    <row r="59" spans="3:5" x14ac:dyDescent="0.3">
      <c r="C59" s="39">
        <v>379</v>
      </c>
      <c r="D59" s="64" t="s">
        <v>55</v>
      </c>
      <c r="E59" s="87">
        <v>0.1</v>
      </c>
    </row>
    <row r="60" spans="3:5" x14ac:dyDescent="0.3">
      <c r="C60" s="39">
        <v>381</v>
      </c>
      <c r="D60" s="55" t="s">
        <v>56</v>
      </c>
      <c r="E60" s="87">
        <v>0.1</v>
      </c>
    </row>
    <row r="61" spans="3:5" x14ac:dyDescent="0.3">
      <c r="C61" s="39">
        <v>382</v>
      </c>
      <c r="D61" s="55" t="s">
        <v>57</v>
      </c>
      <c r="E61" s="87">
        <v>0.1</v>
      </c>
    </row>
    <row r="62" spans="3:5" x14ac:dyDescent="0.3">
      <c r="C62" s="39">
        <v>383</v>
      </c>
      <c r="D62" s="55" t="s">
        <v>58</v>
      </c>
      <c r="E62" s="87">
        <v>9.8122088426654056E-2</v>
      </c>
    </row>
    <row r="63" spans="3:5" x14ac:dyDescent="0.3">
      <c r="C63" s="39">
        <v>384</v>
      </c>
      <c r="D63" s="55" t="s">
        <v>59</v>
      </c>
      <c r="E63" s="87">
        <v>0</v>
      </c>
    </row>
    <row r="64" spans="3:5" x14ac:dyDescent="0.3">
      <c r="C64" s="39">
        <v>385</v>
      </c>
      <c r="D64" s="64" t="s">
        <v>60</v>
      </c>
      <c r="E64" s="87">
        <v>0.1</v>
      </c>
    </row>
    <row r="65" spans="3:5" x14ac:dyDescent="0.3">
      <c r="C65" s="39">
        <v>386</v>
      </c>
      <c r="D65" s="55" t="s">
        <v>61</v>
      </c>
      <c r="E65" s="87">
        <v>0.1</v>
      </c>
    </row>
    <row r="66" spans="3:5" x14ac:dyDescent="0.3">
      <c r="C66" s="39">
        <v>387</v>
      </c>
      <c r="D66" s="55" t="s">
        <v>62</v>
      </c>
      <c r="E66" s="87">
        <v>0.1</v>
      </c>
    </row>
    <row r="67" spans="3:5" x14ac:dyDescent="0.3">
      <c r="C67" s="39">
        <v>389</v>
      </c>
      <c r="D67" s="64" t="s">
        <v>63</v>
      </c>
      <c r="E67" s="87">
        <v>0.1</v>
      </c>
    </row>
    <row r="68" spans="3:5" x14ac:dyDescent="0.3">
      <c r="C68" s="39">
        <v>391</v>
      </c>
      <c r="D68" s="55" t="s">
        <v>64</v>
      </c>
      <c r="E68" s="87">
        <v>0.1</v>
      </c>
    </row>
    <row r="69" spans="3:5" x14ac:dyDescent="0.3">
      <c r="C69" s="39">
        <v>411</v>
      </c>
      <c r="D69" s="55" t="s">
        <v>65</v>
      </c>
      <c r="E69" s="87">
        <v>4.8721780377701432E-2</v>
      </c>
    </row>
    <row r="70" spans="3:5" x14ac:dyDescent="0.3">
      <c r="C70" s="39">
        <v>412</v>
      </c>
      <c r="D70" s="64" t="s">
        <v>66</v>
      </c>
      <c r="E70" s="87">
        <v>4.8721780377701432E-2</v>
      </c>
    </row>
    <row r="71" spans="3:5" x14ac:dyDescent="0.3">
      <c r="C71" s="39">
        <v>413</v>
      </c>
      <c r="D71" s="55" t="s">
        <v>67</v>
      </c>
      <c r="E71" s="87">
        <v>4.8721780377701432E-2</v>
      </c>
    </row>
    <row r="72" spans="3:5" ht="17.25" thickBot="1" x14ac:dyDescent="0.35">
      <c r="C72" s="54">
        <v>3042</v>
      </c>
      <c r="D72" s="94" t="s">
        <v>81</v>
      </c>
      <c r="E72" s="89">
        <v>0.1</v>
      </c>
    </row>
    <row r="73" spans="3:5" x14ac:dyDescent="0.3">
      <c r="C73" s="73"/>
      <c r="D73" s="61"/>
      <c r="E73" s="84"/>
    </row>
    <row r="74" spans="3:5" x14ac:dyDescent="0.3">
      <c r="C74" s="73"/>
      <c r="D74" s="61"/>
      <c r="E74" s="84"/>
    </row>
    <row r="75" spans="3:5" x14ac:dyDescent="0.3">
      <c r="C75" s="65"/>
      <c r="D75" s="65"/>
      <c r="E75" s="84"/>
    </row>
    <row r="76" spans="3:5" x14ac:dyDescent="0.3">
      <c r="C76" s="65"/>
      <c r="D76" s="65"/>
      <c r="E76" s="8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Trade and Production Averages</vt:lpstr>
      <vt:lpstr>Trade Intensity and Allowance</vt:lpstr>
      <vt:lpstr>TE Allowances as per Regulation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Kuhle Mxakaza</dc:creator>
  <cp:lastModifiedBy>Kuhle Mxakaza</cp:lastModifiedBy>
  <dcterms:created xsi:type="dcterms:W3CDTF">2020-03-10T07:08:34Z</dcterms:created>
  <dcterms:modified xsi:type="dcterms:W3CDTF">2020-03-23T15:50:41Z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iteId">
    <vt:lpwstr>1a45348f-02b4-4f9a-a7a8-7786f6dd3245</vt:lpwstr>
  </property>
  <property fmtid="{D5CDD505-2E9C-101B-9397-08002B2CF9AE}" pid="4" name="MSIP_Label_93c4247e-447d-4732-af29-2e529a4288f1_Owner">
    <vt:lpwstr>Sharlin.Hemraj@Treasury.gov.za</vt:lpwstr>
  </property>
  <property fmtid="{D5CDD505-2E9C-101B-9397-08002B2CF9AE}" pid="5" name="MSIP_Label_93c4247e-447d-4732-af29-2e529a4288f1_SetDate">
    <vt:lpwstr>2020-03-20T15:35:51.2844185Z</vt:lpwstr>
  </property>
  <property fmtid="{D5CDD505-2E9C-101B-9397-08002B2CF9AE}" pid="6" name="MSIP_Label_93c4247e-447d-4732-af29-2e529a4288f1_Name">
    <vt:lpwstr>Personal</vt:lpwstr>
  </property>
  <property fmtid="{D5CDD505-2E9C-101B-9397-08002B2CF9AE}" pid="7" name="MSIP_Label_93c4247e-447d-4732-af29-2e529a4288f1_Application">
    <vt:lpwstr>Microsoft Azure Information Protection</vt:lpwstr>
  </property>
  <property fmtid="{D5CDD505-2E9C-101B-9397-08002B2CF9AE}" pid="8" name="MSIP_Label_93c4247e-447d-4732-af29-2e529a4288f1_Extended_MSFT_Method">
    <vt:lpwstr>Automatic</vt:lpwstr>
  </property>
  <property fmtid="{D5CDD505-2E9C-101B-9397-08002B2CF9AE}" pid="9" name="Sensitivity">
    <vt:lpwstr>Personal</vt:lpwstr>
  </property>
</Properties>
</file>